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lrobinson\Downloads\documentos par actualizar en la web\"/>
    </mc:Choice>
  </mc:AlternateContent>
  <xr:revisionPtr revIDLastSave="0" documentId="13_ncr:1_{789FDE4E-3FB9-4B04-9316-B07E3E4F7C34}" xr6:coauthVersionLast="47" xr6:coauthVersionMax="47" xr10:uidLastSave="{00000000-0000-0000-0000-000000000000}"/>
  <bookViews>
    <workbookView xWindow="-120" yWindow="-120" windowWidth="29040" windowHeight="15840" tabRatio="773" firstSheet="12" activeTab="19" xr2:uid="{00000000-000D-0000-FFFF-FFFF00000000}"/>
  </bookViews>
  <sheets>
    <sheet name="Cargue Presup1" sheetId="16" state="hidden" r:id="rId1"/>
    <sheet name="Consolidado" sheetId="1" state="hidden" r:id="rId2"/>
    <sheet name="Informe Proy" sheetId="17" state="hidden" r:id="rId3"/>
    <sheet name="Instrucciones" sheetId="6" state="hidden" r:id="rId4"/>
    <sheet name="Resumen PPTO" sheetId="2" r:id="rId5"/>
    <sheet name="Flujo de Caja" sheetId="5" r:id="rId6"/>
    <sheet name="Honorarios" sheetId="4" r:id="rId7"/>
    <sheet name="Polizas" sheetId="7" state="hidden" r:id="rId8"/>
    <sheet name="Publicidad" sheetId="8" state="hidden" r:id="rId9"/>
    <sheet name="Polizas de seguros " sheetId="22" r:id="rId10"/>
    <sheet name="Publicidad " sheetId="23" r:id="rId11"/>
    <sheet name="Servicios" sheetId="9" r:id="rId12"/>
    <sheet name="Papelería" sheetId="19" r:id="rId13"/>
    <sheet name="Arrendamientos " sheetId="20" r:id="rId14"/>
    <sheet name="Activos" sheetId="12" r:id="rId15"/>
    <sheet name="Papeleria" sheetId="10" state="hidden" r:id="rId16"/>
    <sheet name="Arrendamientos" sheetId="11" state="hidden" r:id="rId17"/>
    <sheet name="Diversos" sheetId="13" r:id="rId18"/>
    <sheet name="Viaticos" sheetId="14" r:id="rId19"/>
    <sheet name="Gastos de Administracion" sheetId="25" r:id="rId20"/>
    <sheet name="Apoyo a la investigacion" sheetId="26" r:id="rId21"/>
    <sheet name="Estampillas " sheetId="27" r:id="rId22"/>
    <sheet name="Apoyo a Invest" sheetId="15" state="hidden" r:id="rId23"/>
    <sheet name="Estampilla" sheetId="18" state="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___r" localSheetId="14">#REF!</definedName>
    <definedName name="___________________r" localSheetId="22">#REF!</definedName>
    <definedName name="___________________r" localSheetId="16">#REF!</definedName>
    <definedName name="___________________r" localSheetId="17">#REF!</definedName>
    <definedName name="___________________r" localSheetId="15">#REF!</definedName>
    <definedName name="___________________r" localSheetId="7">#REF!</definedName>
    <definedName name="___________________r" localSheetId="8">#REF!</definedName>
    <definedName name="___________________r" localSheetId="11">#REF!</definedName>
    <definedName name="___________________r" localSheetId="18">#REF!</definedName>
    <definedName name="___________________r">#REF!</definedName>
    <definedName name="__________________r" localSheetId="14">#REF!</definedName>
    <definedName name="__________________r" localSheetId="22">#REF!</definedName>
    <definedName name="__________________r" localSheetId="16">#REF!</definedName>
    <definedName name="__________________r" localSheetId="17">#REF!</definedName>
    <definedName name="__________________r" localSheetId="15">#REF!</definedName>
    <definedName name="__________________r" localSheetId="7">#REF!</definedName>
    <definedName name="__________________r" localSheetId="8">#REF!</definedName>
    <definedName name="__________________r" localSheetId="11">#REF!</definedName>
    <definedName name="__________________r" localSheetId="18">#REF!</definedName>
    <definedName name="__________________r">#REF!</definedName>
    <definedName name="_________________r" localSheetId="14">#REF!</definedName>
    <definedName name="_________________r" localSheetId="22">#REF!</definedName>
    <definedName name="_________________r" localSheetId="16">#REF!</definedName>
    <definedName name="_________________r" localSheetId="17">#REF!</definedName>
    <definedName name="_________________r" localSheetId="15">#REF!</definedName>
    <definedName name="_________________r" localSheetId="7">#REF!</definedName>
    <definedName name="_________________r" localSheetId="8">#REF!</definedName>
    <definedName name="_________________r" localSheetId="11">#REF!</definedName>
    <definedName name="_________________r" localSheetId="18">#REF!</definedName>
    <definedName name="_________________r">#REF!</definedName>
    <definedName name="________________r" localSheetId="14">#REF!</definedName>
    <definedName name="________________r" localSheetId="22">#REF!</definedName>
    <definedName name="________________r" localSheetId="16">#REF!</definedName>
    <definedName name="________________r" localSheetId="17">#REF!</definedName>
    <definedName name="________________r" localSheetId="15">#REF!</definedName>
    <definedName name="________________r" localSheetId="7">#REF!</definedName>
    <definedName name="________________r" localSheetId="8">#REF!</definedName>
    <definedName name="________________r" localSheetId="11">#REF!</definedName>
    <definedName name="________________r" localSheetId="18">#REF!</definedName>
    <definedName name="________________r">#REF!</definedName>
    <definedName name="_______________r" localSheetId="14">#REF!</definedName>
    <definedName name="_______________r" localSheetId="22">#REF!</definedName>
    <definedName name="_______________r" localSheetId="16">#REF!</definedName>
    <definedName name="_______________r" localSheetId="17">#REF!</definedName>
    <definedName name="_______________r" localSheetId="15">#REF!</definedName>
    <definedName name="_______________r" localSheetId="7">#REF!</definedName>
    <definedName name="_______________r" localSheetId="8">#REF!</definedName>
    <definedName name="_______________r" localSheetId="11">#REF!</definedName>
    <definedName name="_______________r" localSheetId="18">#REF!</definedName>
    <definedName name="_______________r">#REF!</definedName>
    <definedName name="______________r" localSheetId="14">#REF!</definedName>
    <definedName name="______________r" localSheetId="22">#REF!</definedName>
    <definedName name="______________r" localSheetId="16">#REF!</definedName>
    <definedName name="______________r" localSheetId="17">#REF!</definedName>
    <definedName name="______________r" localSheetId="15">#REF!</definedName>
    <definedName name="______________r" localSheetId="7">#REF!</definedName>
    <definedName name="______________r" localSheetId="8">#REF!</definedName>
    <definedName name="______________r" localSheetId="11">#REF!</definedName>
    <definedName name="______________r" localSheetId="18">#REF!</definedName>
    <definedName name="______________r">#REF!</definedName>
    <definedName name="_____________r" localSheetId="14">#REF!</definedName>
    <definedName name="_____________r" localSheetId="22">#REF!</definedName>
    <definedName name="_____________r" localSheetId="16">#REF!</definedName>
    <definedName name="_____________r" localSheetId="17">#REF!</definedName>
    <definedName name="_____________r" localSheetId="15">#REF!</definedName>
    <definedName name="_____________r" localSheetId="7">#REF!</definedName>
    <definedName name="_____________r" localSheetId="8">#REF!</definedName>
    <definedName name="_____________r" localSheetId="11">#REF!</definedName>
    <definedName name="_____________r" localSheetId="18">#REF!</definedName>
    <definedName name="_____________r">#REF!</definedName>
    <definedName name="____________r" localSheetId="14">#REF!</definedName>
    <definedName name="____________r" localSheetId="22">#REF!</definedName>
    <definedName name="____________r" localSheetId="16">#REF!</definedName>
    <definedName name="____________r" localSheetId="17">#REF!</definedName>
    <definedName name="____________r" localSheetId="15">#REF!</definedName>
    <definedName name="____________r" localSheetId="7">#REF!</definedName>
    <definedName name="____________r" localSheetId="8">#REF!</definedName>
    <definedName name="____________r" localSheetId="11">#REF!</definedName>
    <definedName name="____________r" localSheetId="18">#REF!</definedName>
    <definedName name="____________r">#REF!</definedName>
    <definedName name="___________r" localSheetId="14">#REF!</definedName>
    <definedName name="___________r" localSheetId="22">#REF!</definedName>
    <definedName name="___________r" localSheetId="16">#REF!</definedName>
    <definedName name="___________r" localSheetId="17">#REF!</definedName>
    <definedName name="___________r" localSheetId="15">#REF!</definedName>
    <definedName name="___________r" localSheetId="7">#REF!</definedName>
    <definedName name="___________r" localSheetId="8">#REF!</definedName>
    <definedName name="___________r" localSheetId="11">#REF!</definedName>
    <definedName name="___________r" localSheetId="18">#REF!</definedName>
    <definedName name="___________r">#REF!</definedName>
    <definedName name="__________r" localSheetId="14">#REF!</definedName>
    <definedName name="__________r" localSheetId="22">#REF!</definedName>
    <definedName name="__________r" localSheetId="16">#REF!</definedName>
    <definedName name="__________r" localSheetId="17">#REF!</definedName>
    <definedName name="__________r" localSheetId="15">#REF!</definedName>
    <definedName name="__________r" localSheetId="7">#REF!</definedName>
    <definedName name="__________r" localSheetId="8">#REF!</definedName>
    <definedName name="__________r" localSheetId="11">#REF!</definedName>
    <definedName name="__________r" localSheetId="18">#REF!</definedName>
    <definedName name="__________r">#REF!</definedName>
    <definedName name="_________r" localSheetId="14">#REF!</definedName>
    <definedName name="_________r" localSheetId="22">#REF!</definedName>
    <definedName name="_________r" localSheetId="16">#REF!</definedName>
    <definedName name="_________r" localSheetId="17">#REF!</definedName>
    <definedName name="_________r" localSheetId="15">#REF!</definedName>
    <definedName name="_________r" localSheetId="7">#REF!</definedName>
    <definedName name="_________r" localSheetId="8">#REF!</definedName>
    <definedName name="_________r" localSheetId="11">#REF!</definedName>
    <definedName name="_________r" localSheetId="18">#REF!</definedName>
    <definedName name="_________r">#REF!</definedName>
    <definedName name="________r" localSheetId="14">#REF!</definedName>
    <definedName name="________r" localSheetId="22">#REF!</definedName>
    <definedName name="________r" localSheetId="16">#REF!</definedName>
    <definedName name="________r" localSheetId="17">#REF!</definedName>
    <definedName name="________r" localSheetId="15">#REF!</definedName>
    <definedName name="________r" localSheetId="7">#REF!</definedName>
    <definedName name="________r" localSheetId="8">#REF!</definedName>
    <definedName name="________r" localSheetId="11">#REF!</definedName>
    <definedName name="________r" localSheetId="18">#REF!</definedName>
    <definedName name="________r">#REF!</definedName>
    <definedName name="_______r" localSheetId="14">#REF!</definedName>
    <definedName name="_______r" localSheetId="22">#REF!</definedName>
    <definedName name="_______r" localSheetId="16">#REF!</definedName>
    <definedName name="_______r" localSheetId="17">#REF!</definedName>
    <definedName name="_______r" localSheetId="15">#REF!</definedName>
    <definedName name="_______r" localSheetId="7">#REF!</definedName>
    <definedName name="_______r" localSheetId="8">#REF!</definedName>
    <definedName name="_______r" localSheetId="11">#REF!</definedName>
    <definedName name="_______r" localSheetId="18">#REF!</definedName>
    <definedName name="_______r">#REF!</definedName>
    <definedName name="______r" localSheetId="14">#REF!</definedName>
    <definedName name="______r" localSheetId="22">#REF!</definedName>
    <definedName name="______r" localSheetId="16">#REF!</definedName>
    <definedName name="______r" localSheetId="17">#REF!</definedName>
    <definedName name="______r" localSheetId="15">#REF!</definedName>
    <definedName name="______r" localSheetId="7">#REF!</definedName>
    <definedName name="______r" localSheetId="8">#REF!</definedName>
    <definedName name="______r" localSheetId="11">#REF!</definedName>
    <definedName name="______r" localSheetId="18">#REF!</definedName>
    <definedName name="______r">#REF!</definedName>
    <definedName name="_____r" localSheetId="14">#REF!</definedName>
    <definedName name="_____r" localSheetId="22">#REF!</definedName>
    <definedName name="_____r" localSheetId="16">#REF!</definedName>
    <definedName name="_____r" localSheetId="17">#REF!</definedName>
    <definedName name="_____r" localSheetId="15">#REF!</definedName>
    <definedName name="_____r" localSheetId="7">#REF!</definedName>
    <definedName name="_____r" localSheetId="8">#REF!</definedName>
    <definedName name="_____r" localSheetId="11">#REF!</definedName>
    <definedName name="_____r" localSheetId="18">#REF!</definedName>
    <definedName name="_____r">#REF!</definedName>
    <definedName name="____r" localSheetId="14">#REF!</definedName>
    <definedName name="____r" localSheetId="22">#REF!</definedName>
    <definedName name="____r" localSheetId="16">#REF!</definedName>
    <definedName name="____r" localSheetId="17">#REF!</definedName>
    <definedName name="____r" localSheetId="15">#REF!</definedName>
    <definedName name="____r" localSheetId="7">#REF!</definedName>
    <definedName name="____r" localSheetId="8">#REF!</definedName>
    <definedName name="____r" localSheetId="11">#REF!</definedName>
    <definedName name="____r" localSheetId="18">#REF!</definedName>
    <definedName name="____r">#REF!</definedName>
    <definedName name="___r" localSheetId="14">#REF!</definedName>
    <definedName name="___r" localSheetId="22">#REF!</definedName>
    <definedName name="___r" localSheetId="16">#REF!</definedName>
    <definedName name="___r" localSheetId="17">#REF!</definedName>
    <definedName name="___r" localSheetId="15">#REF!</definedName>
    <definedName name="___r" localSheetId="7">#REF!</definedName>
    <definedName name="___r" localSheetId="8">#REF!</definedName>
    <definedName name="___r" localSheetId="11">#REF!</definedName>
    <definedName name="___r" localSheetId="18">#REF!</definedName>
    <definedName name="___r">#REF!</definedName>
    <definedName name="__r" localSheetId="14">#REF!</definedName>
    <definedName name="__r" localSheetId="22">#REF!</definedName>
    <definedName name="__r" localSheetId="16">#REF!</definedName>
    <definedName name="__r" localSheetId="17">#REF!</definedName>
    <definedName name="__r" localSheetId="15">#REF!</definedName>
    <definedName name="__r" localSheetId="7">#REF!</definedName>
    <definedName name="__r" localSheetId="8">#REF!</definedName>
    <definedName name="__r" localSheetId="11">#REF!</definedName>
    <definedName name="__r" localSheetId="18">#REF!</definedName>
    <definedName name="__r">#REF!</definedName>
    <definedName name="_r" localSheetId="14">#REF!</definedName>
    <definedName name="_r" localSheetId="22">#REF!</definedName>
    <definedName name="_r" localSheetId="16">#REF!</definedName>
    <definedName name="_r" localSheetId="17">#REF!</definedName>
    <definedName name="_r" localSheetId="15">#REF!</definedName>
    <definedName name="_r" localSheetId="7">#REF!</definedName>
    <definedName name="_r" localSheetId="8">#REF!</definedName>
    <definedName name="_r" localSheetId="11">#REF!</definedName>
    <definedName name="_r" localSheetId="18">#REF!</definedName>
    <definedName name="_r">#REF!</definedName>
    <definedName name="ACADEMICA">'[1]NEGOCIOS:FZAS I'!$B$41</definedName>
    <definedName name="ACADEMICAS">'[2]C. POLITICAS:DEC. C ECONOMICAS'!$K$31</definedName>
    <definedName name="ACADEMICO">'[3]FZAS I:NEGOCIOS'!$B$41</definedName>
    <definedName name="ACADEMICOS">'[4]DEC. C ECONOMICAS:C. POLITICAS'!$K$31</definedName>
    <definedName name="activos" localSheetId="14">#REF!</definedName>
    <definedName name="activos" localSheetId="22">#REF!</definedName>
    <definedName name="activos" localSheetId="16">#REF!</definedName>
    <definedName name="activos" localSheetId="17">#REF!</definedName>
    <definedName name="activos" localSheetId="15">#REF!</definedName>
    <definedName name="activos" localSheetId="7">#REF!</definedName>
    <definedName name="activos" localSheetId="8">#REF!</definedName>
    <definedName name="activos" localSheetId="11">#REF!</definedName>
    <definedName name="activos" localSheetId="18">#REF!</definedName>
    <definedName name="activos">#REF!</definedName>
    <definedName name="activossss" localSheetId="14">#REF!</definedName>
    <definedName name="activossss" localSheetId="22">#REF!</definedName>
    <definedName name="activossss" localSheetId="16">#REF!</definedName>
    <definedName name="activossss" localSheetId="17">#REF!</definedName>
    <definedName name="activossss" localSheetId="15">#REF!</definedName>
    <definedName name="activossss" localSheetId="7">#REF!</definedName>
    <definedName name="activossss" localSheetId="8">#REF!</definedName>
    <definedName name="activossss" localSheetId="11">#REF!</definedName>
    <definedName name="activossss" localSheetId="18">#REF!</definedName>
    <definedName name="activossss">#REF!</definedName>
    <definedName name="Adicional">'[5]FZAS II 07:RRHH 07'!$B$70</definedName>
    <definedName name="ADICIONALES">'[1]FZAS II 07:RRHH 07'!$B$70</definedName>
    <definedName name="ADMINISTRATIVOS">'[4]SEC. GRAL:G. HUMANA'!$K$31</definedName>
    <definedName name="AFILIACION">[2]BIBLIOTECA:PLANEACION!$E$16</definedName>
    <definedName name="AFILIACIONES">[6]BIBLIOTECA:PLANEACION!$E$16</definedName>
    <definedName name="ALUMNO">'[1]FZAS II 07:RRHH 07'!$B$7</definedName>
    <definedName name="ALUMNOS">'[5]FZAS II 07:RRHH 07'!$B$7</definedName>
    <definedName name="anticipos" localSheetId="14">#REF!</definedName>
    <definedName name="anticipos" localSheetId="22">#REF!</definedName>
    <definedName name="anticipos" localSheetId="16">#REF!</definedName>
    <definedName name="anticipos" localSheetId="17">#REF!</definedName>
    <definedName name="anticipos" localSheetId="15">#REF!</definedName>
    <definedName name="anticipos" localSheetId="7">#REF!</definedName>
    <definedName name="anticipos" localSheetId="8">#REF!</definedName>
    <definedName name="anticipos" localSheetId="11">#REF!</definedName>
    <definedName name="anticipos" localSheetId="18">#REF!</definedName>
    <definedName name="anticipos">#REF!</definedName>
    <definedName name="APOYO" localSheetId="14">#REF!</definedName>
    <definedName name="APOYO" localSheetId="22">#REF!</definedName>
    <definedName name="APOYO" localSheetId="16">#REF!</definedName>
    <definedName name="APOYO" localSheetId="17">#REF!</definedName>
    <definedName name="APOYO" localSheetId="15">#REF!</definedName>
    <definedName name="APOYO" localSheetId="7">#REF!</definedName>
    <definedName name="APOYO" localSheetId="8">#REF!</definedName>
    <definedName name="APOYO" localSheetId="11">#REF!</definedName>
    <definedName name="APOYO" localSheetId="18">#REF!</definedName>
    <definedName name="APOYO">#REF!</definedName>
    <definedName name="ASESOR">'[5]FZAS II 07:RRHH 07'!$B$69</definedName>
    <definedName name="ASESORES" localSheetId="14">#REF!</definedName>
    <definedName name="ASESORES" localSheetId="22">#REF!</definedName>
    <definedName name="ASESORES" localSheetId="16">#REF!</definedName>
    <definedName name="ASESORES" localSheetId="17">#REF!</definedName>
    <definedName name="ASESORES" localSheetId="15">#REF!</definedName>
    <definedName name="ASESORES" localSheetId="7">#REF!</definedName>
    <definedName name="ASESORES" localSheetId="8">#REF!</definedName>
    <definedName name="ASESORES" localSheetId="11">#REF!</definedName>
    <definedName name="ASESORES" localSheetId="18">#REF!</definedName>
    <definedName name="ASESORES">#REF!</definedName>
    <definedName name="ASLC" localSheetId="14">#REF!</definedName>
    <definedName name="ASLC" localSheetId="22">#REF!</definedName>
    <definedName name="ASLC" localSheetId="16">#REF!</definedName>
    <definedName name="ASLC" localSheetId="17">#REF!</definedName>
    <definedName name="ASLC" localSheetId="15">#REF!</definedName>
    <definedName name="ASLC" localSheetId="7">#REF!</definedName>
    <definedName name="ASLC" localSheetId="8">#REF!</definedName>
    <definedName name="ASLC" localSheetId="11">#REF!</definedName>
    <definedName name="ASLC" localSheetId="18">#REF!</definedName>
    <definedName name="ASLC">#REF!</definedName>
    <definedName name="Atenciones">'[3]FZAS I:NEGOCIOS'!$B$60</definedName>
    <definedName name="Aulas">'[5]FZAS II 07:RRHH 07'!$B$84</definedName>
    <definedName name="BASES">'[7]COM. SOCIAL:PLANEACION'!$J$86</definedName>
    <definedName name="BASICO" localSheetId="14">#REF!</definedName>
    <definedName name="BASICO" localSheetId="22">#REF!</definedName>
    <definedName name="BASICO" localSheetId="16">#REF!</definedName>
    <definedName name="BASICO" localSheetId="17">#REF!</definedName>
    <definedName name="BASICO" localSheetId="15">#REF!</definedName>
    <definedName name="BASICO" localSheetId="7">#REF!</definedName>
    <definedName name="BASICO" localSheetId="8">#REF!</definedName>
    <definedName name="BASICO" localSheetId="11">#REF!</definedName>
    <definedName name="BASICO" localSheetId="18">#REF!</definedName>
    <definedName name="BASICO">#REF!</definedName>
    <definedName name="ccf" localSheetId="14">#REF!</definedName>
    <definedName name="ccf" localSheetId="22">#REF!</definedName>
    <definedName name="ccf" localSheetId="16">#REF!</definedName>
    <definedName name="ccf" localSheetId="17">#REF!</definedName>
    <definedName name="ccf" localSheetId="15">#REF!</definedName>
    <definedName name="ccf" localSheetId="7">#REF!</definedName>
    <definedName name="ccf" localSheetId="8">#REF!</definedName>
    <definedName name="ccf" localSheetId="11">#REF!</definedName>
    <definedName name="ccf" localSheetId="18">#REF!</definedName>
    <definedName name="ccf">#REF!</definedName>
    <definedName name="CCV" localSheetId="14">[8]Hoja3!#REF!</definedName>
    <definedName name="CCV" localSheetId="22">[8]Hoja3!#REF!</definedName>
    <definedName name="CCV" localSheetId="16">[8]Hoja3!#REF!</definedName>
    <definedName name="CCV" localSheetId="17">[8]Hoja3!#REF!</definedName>
    <definedName name="CCV" localSheetId="15">[8]Hoja3!#REF!</definedName>
    <definedName name="CCV" localSheetId="7">[8]Hoja3!#REF!</definedName>
    <definedName name="CCV" localSheetId="8">[8]Hoja3!#REF!</definedName>
    <definedName name="CCV" localSheetId="11">[8]Hoja3!#REF!</definedName>
    <definedName name="CCV" localSheetId="18">[8]Hoja3!#REF!</definedName>
    <definedName name="CCV">[8]Hoja3!#REF!</definedName>
    <definedName name="CCY" localSheetId="14">[8]Hoja3!#REF!</definedName>
    <definedName name="CCY" localSheetId="22">[8]Hoja3!#REF!</definedName>
    <definedName name="CCY" localSheetId="16">[8]Hoja3!#REF!</definedName>
    <definedName name="CCY" localSheetId="17">[8]Hoja3!#REF!</definedName>
    <definedName name="CCY" localSheetId="15">[8]Hoja3!#REF!</definedName>
    <definedName name="CCY" localSheetId="7">[8]Hoja3!#REF!</definedName>
    <definedName name="CCY" localSheetId="8">[8]Hoja3!#REF!</definedName>
    <definedName name="CCY" localSheetId="11">[8]Hoja3!#REF!</definedName>
    <definedName name="CCY" localSheetId="18">[8]Hoja3!#REF!</definedName>
    <definedName name="CCY">[8]Hoja3!#REF!</definedName>
    <definedName name="CELEBRACIONES">'[5]FZAS II 07:RRHH 07'!$B$61</definedName>
    <definedName name="cent" localSheetId="14">#REF!</definedName>
    <definedName name="cent" localSheetId="22">#REF!</definedName>
    <definedName name="cent" localSheetId="16">#REF!</definedName>
    <definedName name="cent" localSheetId="17">#REF!</definedName>
    <definedName name="cent" localSheetId="15">#REF!</definedName>
    <definedName name="cent" localSheetId="7">#REF!</definedName>
    <definedName name="cent" localSheetId="8">#REF!</definedName>
    <definedName name="cent" localSheetId="11">#REF!</definedName>
    <definedName name="cent" localSheetId="18">#REF!</definedName>
    <definedName name="cent">#REF!</definedName>
    <definedName name="Certificaciones" localSheetId="14">#REF!</definedName>
    <definedName name="Certificaciones" localSheetId="22">#REF!</definedName>
    <definedName name="Certificaciones" localSheetId="16">#REF!</definedName>
    <definedName name="Certificaciones" localSheetId="17">#REF!</definedName>
    <definedName name="Certificaciones" localSheetId="15">#REF!</definedName>
    <definedName name="Certificaciones" localSheetId="7">#REF!</definedName>
    <definedName name="Certificaciones" localSheetId="8">#REF!</definedName>
    <definedName name="Certificaciones" localSheetId="11">#REF!</definedName>
    <definedName name="Certificaciones" localSheetId="18">#REF!</definedName>
    <definedName name="Certificaciones">#REF!</definedName>
    <definedName name="cf" localSheetId="14">#REF!</definedName>
    <definedName name="cf" localSheetId="22">#REF!</definedName>
    <definedName name="cf" localSheetId="16">#REF!</definedName>
    <definedName name="cf" localSheetId="17">#REF!</definedName>
    <definedName name="cf" localSheetId="15">#REF!</definedName>
    <definedName name="cf" localSheetId="7">#REF!</definedName>
    <definedName name="cf" localSheetId="8">#REF!</definedName>
    <definedName name="cf" localSheetId="11">#REF!</definedName>
    <definedName name="cf" localSheetId="18">#REF!</definedName>
    <definedName name="cf">#REF!</definedName>
    <definedName name="Computador">'[5]FZAS II 07:RRHH 07'!$B$85</definedName>
    <definedName name="COMPUTADORES">'[7]COM. SOCIAL:PLANEACION'!$J$28</definedName>
    <definedName name="CONSOLIDADO">[9]BIBLIOTECA:PLANEACION!$D$84</definedName>
    <definedName name="CONSUMIBLES">'[7]COM. SOCIAL:PLANEACION'!$J$114</definedName>
    <definedName name="CONTADO">'[3]FZAS I:NEGOCIOS'!$B$70</definedName>
    <definedName name="COORDINACION">'[3]FZAS I:NEGOCIOS'!$B$40</definedName>
    <definedName name="Coordinador">'[5]FZAS II 07:RRHH 07'!$B$40</definedName>
    <definedName name="CORREO" localSheetId="14">#REF!</definedName>
    <definedName name="CORREO" localSheetId="22">#REF!</definedName>
    <definedName name="CORREO" localSheetId="16">#REF!</definedName>
    <definedName name="CORREO" localSheetId="17">#REF!</definedName>
    <definedName name="CORREO" localSheetId="15">#REF!</definedName>
    <definedName name="CORREO" localSheetId="7">#REF!</definedName>
    <definedName name="CORREO" localSheetId="8">#REF!</definedName>
    <definedName name="CORREO" localSheetId="11">#REF!</definedName>
    <definedName name="CORREO" localSheetId="18">#REF!</definedName>
    <definedName name="CORREO">#REF!</definedName>
    <definedName name="CORREOS">[6]BIBLIOTECA:PLANEACION!$E$26</definedName>
    <definedName name="dcf" localSheetId="14">#REF!</definedName>
    <definedName name="dcf" localSheetId="22">#REF!</definedName>
    <definedName name="dcf" localSheetId="16">#REF!</definedName>
    <definedName name="dcf" localSheetId="17">#REF!</definedName>
    <definedName name="dcf" localSheetId="15">#REF!</definedName>
    <definedName name="dcf" localSheetId="7">#REF!</definedName>
    <definedName name="dcf" localSheetId="8">#REF!</definedName>
    <definedName name="dcf" localSheetId="11">#REF!</definedName>
    <definedName name="dcf" localSheetId="18">#REF!</definedName>
    <definedName name="dcf">#REF!</definedName>
    <definedName name="Dependencia" localSheetId="4">Consolidado!$D$29:$D$30</definedName>
    <definedName name="DIRECTOR" localSheetId="14">#REF!</definedName>
    <definedName name="DIRECTOR" localSheetId="22">#REF!</definedName>
    <definedName name="DIRECTOR" localSheetId="16">#REF!</definedName>
    <definedName name="DIRECTOR" localSheetId="17">#REF!</definedName>
    <definedName name="DIRECTOR" localSheetId="15">#REF!</definedName>
    <definedName name="DIRECTOR" localSheetId="7">#REF!</definedName>
    <definedName name="DIRECTOR" localSheetId="8">#REF!</definedName>
    <definedName name="DIRECTOR" localSheetId="11">#REF!</definedName>
    <definedName name="DIRECTOR" localSheetId="18">#REF!</definedName>
    <definedName name="DIRECTOR">#REF!</definedName>
    <definedName name="DOCENCIA">'[7]COM. SOCIAL:PLANEACION'!$E$13</definedName>
    <definedName name="EMPASTES">'[10]DIR. EDUCACION:S. GRAL'!$D$20</definedName>
    <definedName name="ENERO_07" localSheetId="14">#REF!</definedName>
    <definedName name="ENERO_07" localSheetId="22">#REF!</definedName>
    <definedName name="ENERO_07" localSheetId="16">#REF!</definedName>
    <definedName name="ENERO_07" localSheetId="17">#REF!</definedName>
    <definedName name="ENERO_07" localSheetId="15">#REF!</definedName>
    <definedName name="ENERO_07" localSheetId="7">#REF!</definedName>
    <definedName name="ENERO_07" localSheetId="8">#REF!</definedName>
    <definedName name="ENERO_07" localSheetId="11">#REF!</definedName>
    <definedName name="ENERO_07" localSheetId="18">#REF!</definedName>
    <definedName name="ENERO_07">#REF!</definedName>
    <definedName name="Equipos" localSheetId="14">#REF!</definedName>
    <definedName name="Equipos" localSheetId="22">#REF!</definedName>
    <definedName name="Equipos" localSheetId="16">#REF!</definedName>
    <definedName name="Equipos" localSheetId="17">#REF!</definedName>
    <definedName name="Equipos" localSheetId="15">#REF!</definedName>
    <definedName name="Equipos" localSheetId="7">#REF!</definedName>
    <definedName name="Equipos" localSheetId="8">#REF!</definedName>
    <definedName name="Equipos" localSheetId="11">#REF!</definedName>
    <definedName name="Equipos" localSheetId="18">#REF!</definedName>
    <definedName name="Equipos">#REF!</definedName>
    <definedName name="EQUIPOS_DE_LABORATORIO_Y_O_AUDIOVISUALES">'[7]COM. SOCIAL:PLANEACION'!$J$55</definedName>
    <definedName name="FG">[11]BASES!$B$41</definedName>
    <definedName name="FONDO" localSheetId="14">#REF!</definedName>
    <definedName name="FONDO" localSheetId="22">#REF!</definedName>
    <definedName name="FONDO" localSheetId="16">#REF!</definedName>
    <definedName name="FONDO" localSheetId="17">#REF!</definedName>
    <definedName name="FONDO" localSheetId="15">#REF!</definedName>
    <definedName name="FONDO" localSheetId="7">#REF!</definedName>
    <definedName name="FONDO" localSheetId="8">#REF!</definedName>
    <definedName name="FONDO" localSheetId="11">#REF!</definedName>
    <definedName name="FONDO" localSheetId="18">#REF!</definedName>
    <definedName name="FONDO">#REF!</definedName>
    <definedName name="FOTOCOPIAS" localSheetId="14">#REF!</definedName>
    <definedName name="FOTOCOPIAS" localSheetId="22">#REF!</definedName>
    <definedName name="FOTOCOPIAS" localSheetId="16">#REF!</definedName>
    <definedName name="FOTOCOPIAS" localSheetId="17">#REF!</definedName>
    <definedName name="FOTOCOPIAS" localSheetId="15">#REF!</definedName>
    <definedName name="FOTOCOPIAS" localSheetId="7">#REF!</definedName>
    <definedName name="FOTOCOPIAS" localSheetId="8">#REF!</definedName>
    <definedName name="FOTOCOPIAS" localSheetId="11">#REF!</definedName>
    <definedName name="FOTOCOPIAS" localSheetId="18">#REF!</definedName>
    <definedName name="FOTOCOPIAS">#REF!</definedName>
    <definedName name="gast" localSheetId="14">#REF!</definedName>
    <definedName name="gast" localSheetId="22">#REF!</definedName>
    <definedName name="gast" localSheetId="16">#REF!</definedName>
    <definedName name="gast" localSheetId="17">#REF!</definedName>
    <definedName name="gast" localSheetId="15">#REF!</definedName>
    <definedName name="gast" localSheetId="7">#REF!</definedName>
    <definedName name="gast" localSheetId="8">#REF!</definedName>
    <definedName name="gast" localSheetId="11">#REF!</definedName>
    <definedName name="gast" localSheetId="18">#REF!</definedName>
    <definedName name="gast">#REF!</definedName>
    <definedName name="gastos" localSheetId="14">#REF!</definedName>
    <definedName name="gastos" localSheetId="22">#REF!</definedName>
    <definedName name="gastos" localSheetId="16">#REF!</definedName>
    <definedName name="gastos" localSheetId="17">#REF!</definedName>
    <definedName name="gastos" localSheetId="15">#REF!</definedName>
    <definedName name="gastos" localSheetId="7">#REF!</definedName>
    <definedName name="gastos" localSheetId="8">#REF!</definedName>
    <definedName name="gastos" localSheetId="11">#REF!</definedName>
    <definedName name="gastos" localSheetId="18">#REF!</definedName>
    <definedName name="gastos">#REF!</definedName>
    <definedName name="gastossss" localSheetId="14">#REF!</definedName>
    <definedName name="gastossss" localSheetId="22">#REF!</definedName>
    <definedName name="gastossss" localSheetId="16">#REF!</definedName>
    <definedName name="gastossss" localSheetId="17">#REF!</definedName>
    <definedName name="gastossss" localSheetId="15">#REF!</definedName>
    <definedName name="gastossss" localSheetId="7">#REF!</definedName>
    <definedName name="gastossss" localSheetId="8">#REF!</definedName>
    <definedName name="gastossss" localSheetId="11">#REF!</definedName>
    <definedName name="gastossss" localSheetId="18">#REF!</definedName>
    <definedName name="gastossss">#REF!</definedName>
    <definedName name="GESTORA" localSheetId="14">#REF!</definedName>
    <definedName name="GESTORA" localSheetId="22">#REF!</definedName>
    <definedName name="GESTORA" localSheetId="16">#REF!</definedName>
    <definedName name="GESTORA" localSheetId="17">#REF!</definedName>
    <definedName name="GESTORA" localSheetId="15">#REF!</definedName>
    <definedName name="GESTORA" localSheetId="7">#REF!</definedName>
    <definedName name="GESTORA" localSheetId="8">#REF!</definedName>
    <definedName name="GESTORA" localSheetId="11">#REF!</definedName>
    <definedName name="GESTORA" localSheetId="18">#REF!</definedName>
    <definedName name="GESTORA">#REF!</definedName>
    <definedName name="_xlnm.Recorder" localSheetId="14">#REF!</definedName>
    <definedName name="_xlnm.Recorder" localSheetId="22">#REF!</definedName>
    <definedName name="_xlnm.Recorder" localSheetId="16">#REF!</definedName>
    <definedName name="_xlnm.Recorder" localSheetId="17">#REF!</definedName>
    <definedName name="_xlnm.Recorder" localSheetId="15">#REF!</definedName>
    <definedName name="_xlnm.Recorder" localSheetId="7">#REF!</definedName>
    <definedName name="_xlnm.Recorder" localSheetId="8">#REF!</definedName>
    <definedName name="_xlnm.Recorder" localSheetId="11">#REF!</definedName>
    <definedName name="_xlnm.Recorder" localSheetId="18">#REF!</definedName>
    <definedName name="_xlnm.Recorder">#REF!</definedName>
    <definedName name="GRADO" localSheetId="14">#REF!</definedName>
    <definedName name="GRADO" localSheetId="22">#REF!</definedName>
    <definedName name="GRADO" localSheetId="16">#REF!</definedName>
    <definedName name="GRADO" localSheetId="17">#REF!</definedName>
    <definedName name="GRADO" localSheetId="15">#REF!</definedName>
    <definedName name="GRADO" localSheetId="7">#REF!</definedName>
    <definedName name="GRADO" localSheetId="8">#REF!</definedName>
    <definedName name="GRADO" localSheetId="11">#REF!</definedName>
    <definedName name="GRADO" localSheetId="18">#REF!</definedName>
    <definedName name="GRADO">#REF!</definedName>
    <definedName name="GRADOS">'[3]FZAS I:NEGOCIOS'!$B$61</definedName>
    <definedName name="GRADUACION" localSheetId="14">#REF!</definedName>
    <definedName name="GRADUACION" localSheetId="22">#REF!</definedName>
    <definedName name="GRADUACION" localSheetId="16">#REF!</definedName>
    <definedName name="GRADUACION" localSheetId="17">#REF!</definedName>
    <definedName name="GRADUACION" localSheetId="15">#REF!</definedName>
    <definedName name="GRADUACION" localSheetId="7">#REF!</definedName>
    <definedName name="GRADUACION" localSheetId="8">#REF!</definedName>
    <definedName name="GRADUACION" localSheetId="11">#REF!</definedName>
    <definedName name="GRADUACION" localSheetId="18">#REF!</definedName>
    <definedName name="GRADUACION">#REF!</definedName>
    <definedName name="hico" localSheetId="14">#REF!</definedName>
    <definedName name="hico" localSheetId="22">#REF!</definedName>
    <definedName name="hico" localSheetId="16">#REF!</definedName>
    <definedName name="hico" localSheetId="17">#REF!</definedName>
    <definedName name="hico" localSheetId="15">#REF!</definedName>
    <definedName name="hico" localSheetId="7">#REF!</definedName>
    <definedName name="hico" localSheetId="8">#REF!</definedName>
    <definedName name="hico" localSheetId="11">#REF!</definedName>
    <definedName name="hico" localSheetId="18">#REF!</definedName>
    <definedName name="hico">#REF!</definedName>
    <definedName name="incr_estud_prog_vigentes">[12]SUPUESTOS!$B$11</definedName>
    <definedName name="ingresos" localSheetId="14">#REF!</definedName>
    <definedName name="ingresos" localSheetId="22">#REF!</definedName>
    <definedName name="ingresos" localSheetId="16">#REF!</definedName>
    <definedName name="ingresos" localSheetId="17">#REF!</definedName>
    <definedName name="ingresos" localSheetId="15">#REF!</definedName>
    <definedName name="ingresos" localSheetId="7">#REF!</definedName>
    <definedName name="ingresos" localSheetId="8">#REF!</definedName>
    <definedName name="ingresos" localSheetId="11">#REF!</definedName>
    <definedName name="ingresos" localSheetId="18">#REF!</definedName>
    <definedName name="ingresos">#REF!</definedName>
    <definedName name="Inscripciones">'[5]FZAS II 07:RRHH 07'!$B$28</definedName>
    <definedName name="INSCRITOS" localSheetId="14">#REF!</definedName>
    <definedName name="INSCRITOS" localSheetId="22">#REF!</definedName>
    <definedName name="INSCRITOS" localSheetId="16">#REF!</definedName>
    <definedName name="INSCRITOS" localSheetId="17">#REF!</definedName>
    <definedName name="INSCRITOS" localSheetId="15">#REF!</definedName>
    <definedName name="INSCRITOS" localSheetId="7">#REF!</definedName>
    <definedName name="INSCRITOS" localSheetId="8">#REF!</definedName>
    <definedName name="INSCRITOS" localSheetId="11">#REF!</definedName>
    <definedName name="INSCRITOS" localSheetId="18">#REF!</definedName>
    <definedName name="INSCRITOS">#REF!</definedName>
    <definedName name="jazmin" localSheetId="14">#REF!</definedName>
    <definedName name="jazmin" localSheetId="22">#REF!</definedName>
    <definedName name="jazmin" localSheetId="16">#REF!</definedName>
    <definedName name="jazmin" localSheetId="17">#REF!</definedName>
    <definedName name="jazmin" localSheetId="15">#REF!</definedName>
    <definedName name="jazmin" localSheetId="7">#REF!</definedName>
    <definedName name="jazmin" localSheetId="8">#REF!</definedName>
    <definedName name="jazmin" localSheetId="11">#REF!</definedName>
    <definedName name="jazmin" localSheetId="18">#REF!</definedName>
    <definedName name="jazmin">#REF!</definedName>
    <definedName name="LABORATORIOS">'[7]COM. SOCIAL:PLANEACION'!$J$55</definedName>
    <definedName name="lañsw" localSheetId="14">#REF!</definedName>
    <definedName name="lañsw" localSheetId="22">#REF!</definedName>
    <definedName name="lañsw" localSheetId="16">#REF!</definedName>
    <definedName name="lañsw" localSheetId="17">#REF!</definedName>
    <definedName name="lañsw" localSheetId="15">#REF!</definedName>
    <definedName name="lañsw" localSheetId="7">#REF!</definedName>
    <definedName name="lañsw" localSheetId="8">#REF!</definedName>
    <definedName name="lañsw" localSheetId="11">#REF!</definedName>
    <definedName name="lañsw" localSheetId="18">#REF!</definedName>
    <definedName name="lañsw">#REF!</definedName>
    <definedName name="LIBROS">'[7]COM. SOCIAL:PLANEACION'!$J$83</definedName>
    <definedName name="LOCAL">'[5]FZAS II 07:RRHH 07'!$B$41</definedName>
    <definedName name="MANUTENCION">[13]BIBLIOTECA:PLANEACION!$H$48</definedName>
    <definedName name="MATRICULADOS" localSheetId="14">#REF!</definedName>
    <definedName name="MATRICULADOS" localSheetId="22">#REF!</definedName>
    <definedName name="MATRICULADOS" localSheetId="16">#REF!</definedName>
    <definedName name="MATRICULADOS" localSheetId="17">#REF!</definedName>
    <definedName name="MATRICULADOS" localSheetId="15">#REF!</definedName>
    <definedName name="MATRICULADOS" localSheetId="7">#REF!</definedName>
    <definedName name="MATRICULADOS" localSheetId="8">#REF!</definedName>
    <definedName name="MATRICULADOS" localSheetId="11">#REF!</definedName>
    <definedName name="MATRICULADOS" localSheetId="18">#REF!</definedName>
    <definedName name="MATRICULADOS">#REF!</definedName>
    <definedName name="Matriculas">'[5]FZAS II 07:RRHH 07'!$B$29</definedName>
    <definedName name="MUEBLES">'[7]COM. SOCIAL:PLANEACION'!$J$76</definedName>
    <definedName name="NACIONAL">'[5]FZAS II 07:RRHH 07'!$B$42</definedName>
    <definedName name="NO._INSCRITOS" localSheetId="14">#REF!</definedName>
    <definedName name="NO._INSCRITOS" localSheetId="22">#REF!</definedName>
    <definedName name="NO._INSCRITOS" localSheetId="16">#REF!</definedName>
    <definedName name="NO._INSCRITOS" localSheetId="17">#REF!</definedName>
    <definedName name="NO._INSCRITOS" localSheetId="15">#REF!</definedName>
    <definedName name="NO._INSCRITOS" localSheetId="7">#REF!</definedName>
    <definedName name="NO._INSCRITOS" localSheetId="8">#REF!</definedName>
    <definedName name="NO._INSCRITOS" localSheetId="11">#REF!</definedName>
    <definedName name="NO._INSCRITOS" localSheetId="18">#REF!</definedName>
    <definedName name="NO._INSCRITOS">#REF!</definedName>
    <definedName name="nombres">'[14]CEDULA DE PERSONAL TC'!$B$12:$B$664</definedName>
    <definedName name="NORMAL">'[7]COM. SOCIAL:PLANEACION'!$E$12</definedName>
    <definedName name="Otros">'[5]FZAS II 07:RRHH 07'!$B$62</definedName>
    <definedName name="PAPEL">[9]BIBLIOTECA:PLANEACION!$D$84:$I$84</definedName>
    <definedName name="PORTATIL">'[7]COM. SOCIAL:PLANEACION'!$E$14</definedName>
    <definedName name="post" localSheetId="14">#REF!</definedName>
    <definedName name="post" localSheetId="22">#REF!</definedName>
    <definedName name="post" localSheetId="16">#REF!</definedName>
    <definedName name="post" localSheetId="17">#REF!</definedName>
    <definedName name="post" localSheetId="15">#REF!</definedName>
    <definedName name="post" localSheetId="7">#REF!</definedName>
    <definedName name="post" localSheetId="8">#REF!</definedName>
    <definedName name="post" localSheetId="11">#REF!</definedName>
    <definedName name="post" localSheetId="18">#REF!</definedName>
    <definedName name="post">#REF!</definedName>
    <definedName name="pprofesionales" localSheetId="14">#REF!</definedName>
    <definedName name="pprofesionales" localSheetId="22">#REF!</definedName>
    <definedName name="pprofesionales" localSheetId="16">#REF!</definedName>
    <definedName name="pprofesionales" localSheetId="17">#REF!</definedName>
    <definedName name="pprofesionales" localSheetId="15">#REF!</definedName>
    <definedName name="pprofesionales" localSheetId="7">#REF!</definedName>
    <definedName name="pprofesionales" localSheetId="8">#REF!</definedName>
    <definedName name="pprofesionales" localSheetId="11">#REF!</definedName>
    <definedName name="pprofesionales" localSheetId="18">#REF!</definedName>
    <definedName name="pprofesionales">#REF!</definedName>
    <definedName name="PrimerPeriodo">'[15]Datos Para Indica de Talentos'!$C$26</definedName>
    <definedName name="PROMOCION" localSheetId="14">#REF!</definedName>
    <definedName name="PROMOCION" localSheetId="22">#REF!</definedName>
    <definedName name="PROMOCION" localSheetId="16">#REF!</definedName>
    <definedName name="PROMOCION" localSheetId="17">#REF!</definedName>
    <definedName name="PROMOCION" localSheetId="15">#REF!</definedName>
    <definedName name="PROMOCION" localSheetId="7">#REF!</definedName>
    <definedName name="PROMOCION" localSheetId="8">#REF!</definedName>
    <definedName name="PROMOCION" localSheetId="11">#REF!</definedName>
    <definedName name="PROMOCION" localSheetId="18">#REF!</definedName>
    <definedName name="PROMOCION">#REF!</definedName>
    <definedName name="Promoción">'[5]FZAS II 07:RRHH 07'!$B$51</definedName>
    <definedName name="QWER">'[5]FZAS II 07:RRHH 07'!$B$70</definedName>
    <definedName name="REFRIGERIOS">'[16]SER. INFORMATICOS:DES. EMPRESARIAL'!$F$33</definedName>
    <definedName name="regresar2" localSheetId="14">#REF!</definedName>
    <definedName name="regresar2" localSheetId="22">#REF!</definedName>
    <definedName name="regresar2" localSheetId="16">#REF!</definedName>
    <definedName name="regresar2" localSheetId="17">#REF!</definedName>
    <definedName name="regresar2" localSheetId="15">#REF!</definedName>
    <definedName name="regresar2" localSheetId="7">#REF!</definedName>
    <definedName name="regresar2" localSheetId="8">#REF!</definedName>
    <definedName name="regresar2" localSheetId="11">#REF!</definedName>
    <definedName name="regresar2" localSheetId="18">#REF!</definedName>
    <definedName name="regresar2">#REF!</definedName>
    <definedName name="Scanner">'[7]COM. SOCIAL:PLANEACION'!$E$15</definedName>
    <definedName name="SegundoPeriodo">'[15]Datos Para Indica de Talentos'!$E$26</definedName>
    <definedName name="Servidor">'[7]COM. SOCIAL:PLANEACION'!$E$16</definedName>
    <definedName name="Servidores">'[7]COM. SOCIAL:PLANEACION'!$E$17</definedName>
    <definedName name="SOFTWARE">'[7]COM. SOCIAL:PLANEACION'!$J$39</definedName>
    <definedName name="SUSCRIPCIONES">'[7]COM. SOCIAL:PLANEACION'!$J$84:$J$85</definedName>
    <definedName name="TELEFONO" localSheetId="14">#REF!</definedName>
    <definedName name="TELEFONO" localSheetId="22">#REF!</definedName>
    <definedName name="TELEFONO" localSheetId="16">#REF!</definedName>
    <definedName name="TELEFONO" localSheetId="17">#REF!</definedName>
    <definedName name="TELEFONO" localSheetId="15">#REF!</definedName>
    <definedName name="TELEFONO" localSheetId="7">#REF!</definedName>
    <definedName name="TELEFONO" localSheetId="8">#REF!</definedName>
    <definedName name="TELEFONO" localSheetId="11">#REF!</definedName>
    <definedName name="TELEFONO" localSheetId="18">#REF!</definedName>
    <definedName name="TELEFONO">#REF!</definedName>
    <definedName name="TipoEmpresa" localSheetId="4">Consolidado!$D$4:$D$7</definedName>
    <definedName name="TRANSPORTE">[13]BIBLIOTECA:PLANEACION!$G$48</definedName>
    <definedName name="TRM">[11]BASES!$B$41</definedName>
    <definedName name="UTILES">[9]BIBLIOTECA:PLANEACION!$I$84</definedName>
    <definedName name="vector1" localSheetId="14">#REF!</definedName>
    <definedName name="vector1" localSheetId="22">#REF!</definedName>
    <definedName name="vector1" localSheetId="16">#REF!</definedName>
    <definedName name="vector1" localSheetId="17">#REF!</definedName>
    <definedName name="vector1" localSheetId="15">#REF!</definedName>
    <definedName name="vector1" localSheetId="7">#REF!</definedName>
    <definedName name="vector1" localSheetId="8">#REF!</definedName>
    <definedName name="vector1" localSheetId="11">#REF!</definedName>
    <definedName name="vector1" localSheetId="18">#REF!</definedName>
    <definedName name="vector1">#REF!</definedName>
    <definedName name="vector10" localSheetId="14">#REF!</definedName>
    <definedName name="vector10" localSheetId="22">#REF!</definedName>
    <definedName name="vector10" localSheetId="16">#REF!</definedName>
    <definedName name="vector10" localSheetId="17">#REF!</definedName>
    <definedName name="vector10" localSheetId="15">#REF!</definedName>
    <definedName name="vector10" localSheetId="7">#REF!</definedName>
    <definedName name="vector10" localSheetId="8">#REF!</definedName>
    <definedName name="vector10" localSheetId="11">#REF!</definedName>
    <definedName name="vector10" localSheetId="18">#REF!</definedName>
    <definedName name="vector10">#REF!</definedName>
    <definedName name="vector2" localSheetId="14">#REF!</definedName>
    <definedName name="vector2" localSheetId="22">#REF!</definedName>
    <definedName name="vector2" localSheetId="16">#REF!</definedName>
    <definedName name="vector2" localSheetId="17">#REF!</definedName>
    <definedName name="vector2" localSheetId="15">#REF!</definedName>
    <definedName name="vector2" localSheetId="7">#REF!</definedName>
    <definedName name="vector2" localSheetId="8">#REF!</definedName>
    <definedName name="vector2" localSheetId="11">#REF!</definedName>
    <definedName name="vector2" localSheetId="18">#REF!</definedName>
    <definedName name="vector2">#REF!</definedName>
    <definedName name="vector4" localSheetId="14">#REF!</definedName>
    <definedName name="vector4" localSheetId="22">#REF!</definedName>
    <definedName name="vector4" localSheetId="16">#REF!</definedName>
    <definedName name="vector4" localSheetId="17">#REF!</definedName>
    <definedName name="vector4" localSheetId="15">#REF!</definedName>
    <definedName name="vector4" localSheetId="7">#REF!</definedName>
    <definedName name="vector4" localSheetId="8">#REF!</definedName>
    <definedName name="vector4" localSheetId="11">#REF!</definedName>
    <definedName name="vector4" localSheetId="18">#REF!</definedName>
    <definedName name="vector4">#REF!</definedName>
    <definedName name="vector5" localSheetId="14">#REF!</definedName>
    <definedName name="vector5" localSheetId="22">#REF!</definedName>
    <definedName name="vector5" localSheetId="16">#REF!</definedName>
    <definedName name="vector5" localSheetId="17">#REF!</definedName>
    <definedName name="vector5" localSheetId="15">#REF!</definedName>
    <definedName name="vector5" localSheetId="7">#REF!</definedName>
    <definedName name="vector5" localSheetId="8">#REF!</definedName>
    <definedName name="vector5" localSheetId="11">#REF!</definedName>
    <definedName name="vector5" localSheetId="18">#REF!</definedName>
    <definedName name="vector5">#REF!</definedName>
    <definedName name="vector6" localSheetId="14">#REF!</definedName>
    <definedName name="vector6" localSheetId="22">#REF!</definedName>
    <definedName name="vector6" localSheetId="16">#REF!</definedName>
    <definedName name="vector6" localSheetId="17">#REF!</definedName>
    <definedName name="vector6" localSheetId="15">#REF!</definedName>
    <definedName name="vector6" localSheetId="7">#REF!</definedName>
    <definedName name="vector6" localSheetId="8">#REF!</definedName>
    <definedName name="vector6" localSheetId="11">#REF!</definedName>
    <definedName name="vector6" localSheetId="18">#REF!</definedName>
    <definedName name="vector6">#REF!</definedName>
    <definedName name="vector7" localSheetId="14">#REF!</definedName>
    <definedName name="vector7" localSheetId="22">#REF!</definedName>
    <definedName name="vector7" localSheetId="16">#REF!</definedName>
    <definedName name="vector7" localSheetId="17">#REF!</definedName>
    <definedName name="vector7" localSheetId="15">#REF!</definedName>
    <definedName name="vector7" localSheetId="7">#REF!</definedName>
    <definedName name="vector7" localSheetId="8">#REF!</definedName>
    <definedName name="vector7" localSheetId="11">#REF!</definedName>
    <definedName name="vector7" localSheetId="18">#REF!</definedName>
    <definedName name="vector7">#REF!</definedName>
    <definedName name="vector8" localSheetId="14">#REF!</definedName>
    <definedName name="vector8" localSheetId="22">#REF!</definedName>
    <definedName name="vector8" localSheetId="16">#REF!</definedName>
    <definedName name="vector8" localSheetId="17">#REF!</definedName>
    <definedName name="vector8" localSheetId="15">#REF!</definedName>
    <definedName name="vector8" localSheetId="7">#REF!</definedName>
    <definedName name="vector8" localSheetId="8">#REF!</definedName>
    <definedName name="vector8" localSheetId="11">#REF!</definedName>
    <definedName name="vector8" localSheetId="18">#REF!</definedName>
    <definedName name="vector8">#REF!</definedName>
    <definedName name="vector9" localSheetId="14">#REF!</definedName>
    <definedName name="vector9" localSheetId="22">#REF!</definedName>
    <definedName name="vector9" localSheetId="16">#REF!</definedName>
    <definedName name="vector9" localSheetId="17">#REF!</definedName>
    <definedName name="vector9" localSheetId="15">#REF!</definedName>
    <definedName name="vector9" localSheetId="7">#REF!</definedName>
    <definedName name="vector9" localSheetId="8">#REF!</definedName>
    <definedName name="vector9" localSheetId="11">#REF!</definedName>
    <definedName name="vector9" localSheetId="18">#REF!</definedName>
    <definedName name="vector9">#REF!</definedName>
    <definedName name="VEDEOBEAN" localSheetId="14">#REF!</definedName>
    <definedName name="VEDEOBEAN" localSheetId="22">#REF!</definedName>
    <definedName name="VEDEOBEAN" localSheetId="16">#REF!</definedName>
    <definedName name="VEDEOBEAN" localSheetId="17">#REF!</definedName>
    <definedName name="VEDEOBEAN" localSheetId="15">#REF!</definedName>
    <definedName name="VEDEOBEAN" localSheetId="7">#REF!</definedName>
    <definedName name="VEDEOBEAN" localSheetId="8">#REF!</definedName>
    <definedName name="VEDEOBEAN" localSheetId="11">#REF!</definedName>
    <definedName name="VEDEOBEAN" localSheetId="18">#REF!</definedName>
    <definedName name="VEDEOBEAN">#REF!</definedName>
    <definedName name="vhs">'[5]FZAS II 07:RRHH 07'!$B$87</definedName>
    <definedName name="video">'[5]FZAS II 07:RRHH 07'!$B$86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25" l="1"/>
  <c r="I7" i="26"/>
  <c r="I27" i="26" s="1"/>
  <c r="I7" i="27"/>
  <c r="I27" i="27" s="1"/>
  <c r="K7" i="27"/>
  <c r="K7" i="26"/>
  <c r="K7" i="25"/>
  <c r="K7" i="13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7" i="20"/>
  <c r="K8" i="20"/>
  <c r="K9" i="20"/>
  <c r="K10" i="20"/>
  <c r="H10" i="19"/>
  <c r="J7" i="19"/>
  <c r="J8" i="19"/>
  <c r="J9" i="19"/>
  <c r="J6" i="19"/>
  <c r="K8" i="9"/>
  <c r="K9" i="9"/>
  <c r="K10" i="9"/>
  <c r="K7" i="9"/>
  <c r="K8" i="23"/>
  <c r="K27" i="23" s="1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K7" i="4"/>
  <c r="K8" i="4"/>
  <c r="K14" i="4" s="1"/>
  <c r="K9" i="4"/>
  <c r="K10" i="4"/>
  <c r="K11" i="4"/>
  <c r="K12" i="4"/>
  <c r="K13" i="4"/>
  <c r="K8" i="22"/>
  <c r="K9" i="22"/>
  <c r="K10" i="22"/>
  <c r="K11" i="22"/>
  <c r="K12" i="22"/>
  <c r="K27" i="22" s="1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G5" i="27"/>
  <c r="E5" i="27"/>
  <c r="E5" i="26"/>
  <c r="G5" i="26"/>
  <c r="G5" i="23"/>
  <c r="E5" i="23"/>
  <c r="G5" i="22"/>
  <c r="E5" i="22"/>
  <c r="E5" i="4"/>
  <c r="I42" i="2"/>
  <c r="H42" i="2"/>
  <c r="G42" i="2"/>
  <c r="F42" i="2"/>
  <c r="E42" i="2"/>
  <c r="H27" i="27"/>
  <c r="G27" i="27"/>
  <c r="F27" i="27"/>
  <c r="E27" i="27"/>
  <c r="K26" i="27"/>
  <c r="I26" i="27"/>
  <c r="K25" i="27"/>
  <c r="I25" i="27"/>
  <c r="K24" i="27"/>
  <c r="I24" i="27"/>
  <c r="K23" i="27"/>
  <c r="I23" i="27"/>
  <c r="K22" i="27"/>
  <c r="I22" i="27"/>
  <c r="K21" i="27"/>
  <c r="I21" i="27"/>
  <c r="K20" i="27"/>
  <c r="I20" i="27"/>
  <c r="K19" i="27"/>
  <c r="I19" i="27"/>
  <c r="K18" i="27"/>
  <c r="I18" i="27"/>
  <c r="K17" i="27"/>
  <c r="I17" i="27"/>
  <c r="K16" i="27"/>
  <c r="I16" i="27"/>
  <c r="K15" i="27"/>
  <c r="I15" i="27"/>
  <c r="K14" i="27"/>
  <c r="I14" i="27"/>
  <c r="K13" i="27"/>
  <c r="I13" i="27"/>
  <c r="K12" i="27"/>
  <c r="I12" i="27"/>
  <c r="K11" i="27"/>
  <c r="I11" i="27"/>
  <c r="K10" i="27"/>
  <c r="I10" i="27"/>
  <c r="K9" i="27"/>
  <c r="I9" i="27"/>
  <c r="K8" i="27"/>
  <c r="I8" i="27"/>
  <c r="K27" i="27"/>
  <c r="H27" i="26"/>
  <c r="G27" i="26"/>
  <c r="F27" i="26"/>
  <c r="E27" i="26"/>
  <c r="K26" i="26"/>
  <c r="I26" i="26"/>
  <c r="K25" i="26"/>
  <c r="I25" i="26"/>
  <c r="K24" i="26"/>
  <c r="I24" i="26"/>
  <c r="K23" i="26"/>
  <c r="I23" i="26"/>
  <c r="K22" i="26"/>
  <c r="I22" i="26"/>
  <c r="K21" i="26"/>
  <c r="I21" i="26"/>
  <c r="K20" i="26"/>
  <c r="I20" i="26"/>
  <c r="K19" i="26"/>
  <c r="I19" i="26"/>
  <c r="K18" i="26"/>
  <c r="I18" i="26"/>
  <c r="K17" i="26"/>
  <c r="I17" i="26"/>
  <c r="K16" i="26"/>
  <c r="I16" i="26"/>
  <c r="K15" i="26"/>
  <c r="I15" i="26"/>
  <c r="K14" i="26"/>
  <c r="I14" i="26"/>
  <c r="K13" i="26"/>
  <c r="I13" i="26"/>
  <c r="K12" i="26"/>
  <c r="I12" i="26"/>
  <c r="K11" i="26"/>
  <c r="I11" i="26"/>
  <c r="K10" i="26"/>
  <c r="I10" i="26"/>
  <c r="K9" i="26"/>
  <c r="K27" i="26" s="1"/>
  <c r="I9" i="26"/>
  <c r="K8" i="26"/>
  <c r="I8" i="26"/>
  <c r="G5" i="25"/>
  <c r="K27" i="25"/>
  <c r="I27" i="25"/>
  <c r="H27" i="25"/>
  <c r="G27" i="25"/>
  <c r="F27" i="25"/>
  <c r="E27" i="25"/>
  <c r="K26" i="25"/>
  <c r="I26" i="25"/>
  <c r="K25" i="25"/>
  <c r="I25" i="25"/>
  <c r="K24" i="25"/>
  <c r="I24" i="25"/>
  <c r="K23" i="25"/>
  <c r="I23" i="25"/>
  <c r="K22" i="25"/>
  <c r="I22" i="25"/>
  <c r="K21" i="25"/>
  <c r="I21" i="25"/>
  <c r="K20" i="25"/>
  <c r="I20" i="25"/>
  <c r="K19" i="25"/>
  <c r="I19" i="25"/>
  <c r="K18" i="25"/>
  <c r="I18" i="25"/>
  <c r="K17" i="25"/>
  <c r="I17" i="25"/>
  <c r="K16" i="25"/>
  <c r="I16" i="25"/>
  <c r="K15" i="25"/>
  <c r="I15" i="25"/>
  <c r="K14" i="25"/>
  <c r="I14" i="25"/>
  <c r="K13" i="25"/>
  <c r="I13" i="25"/>
  <c r="K12" i="25"/>
  <c r="I12" i="25"/>
  <c r="K11" i="25"/>
  <c r="I11" i="25"/>
  <c r="K10" i="25"/>
  <c r="I10" i="25"/>
  <c r="K9" i="25"/>
  <c r="I9" i="25"/>
  <c r="K8" i="25"/>
  <c r="I8" i="25"/>
  <c r="E5" i="25"/>
  <c r="H27" i="23"/>
  <c r="G27" i="23"/>
  <c r="F27" i="23"/>
  <c r="E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27" i="23" s="1"/>
  <c r="H27" i="22"/>
  <c r="G27" i="22"/>
  <c r="F27" i="22"/>
  <c r="E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27" i="22" s="1"/>
  <c r="H17" i="4" l="1"/>
  <c r="I8" i="4" l="1"/>
  <c r="I9" i="4"/>
  <c r="I7" i="4"/>
  <c r="D14" i="2" l="1"/>
  <c r="F23" i="2" l="1"/>
  <c r="I26" i="12" l="1"/>
  <c r="I25" i="12"/>
  <c r="I24" i="12"/>
  <c r="I23" i="12"/>
  <c r="I22" i="12"/>
  <c r="I21" i="12"/>
  <c r="I20" i="12"/>
  <c r="I19" i="12"/>
  <c r="I18" i="12"/>
  <c r="I17" i="12"/>
  <c r="I16" i="12"/>
  <c r="I8" i="12" l="1"/>
  <c r="I9" i="12"/>
  <c r="I10" i="12"/>
  <c r="I11" i="12"/>
  <c r="I12" i="12"/>
  <c r="I13" i="12"/>
  <c r="I14" i="12"/>
  <c r="I15" i="12"/>
  <c r="K39" i="2" l="1"/>
  <c r="H11" i="20"/>
  <c r="H35" i="2" s="1"/>
  <c r="G11" i="20"/>
  <c r="F11" i="20"/>
  <c r="E11" i="20"/>
  <c r="I10" i="20"/>
  <c r="I9" i="20"/>
  <c r="I8" i="20"/>
  <c r="K11" i="20"/>
  <c r="I7" i="20"/>
  <c r="G5" i="20"/>
  <c r="E5" i="20"/>
  <c r="G10" i="19"/>
  <c r="F10" i="19"/>
  <c r="E10" i="19"/>
  <c r="D10" i="19"/>
  <c r="H9" i="19"/>
  <c r="H8" i="19"/>
  <c r="H7" i="19"/>
  <c r="H6" i="19"/>
  <c r="F4" i="19"/>
  <c r="D4" i="19"/>
  <c r="I11" i="4"/>
  <c r="I10" i="4"/>
  <c r="G24" i="2"/>
  <c r="J10" i="19" l="1"/>
  <c r="I11" i="20"/>
  <c r="I9" i="9"/>
  <c r="E16" i="13"/>
  <c r="K13" i="13"/>
  <c r="I13" i="13"/>
  <c r="K12" i="13"/>
  <c r="I12" i="13"/>
  <c r="K11" i="13"/>
  <c r="I11" i="13"/>
  <c r="K10" i="13"/>
  <c r="I10" i="13"/>
  <c r="K9" i="13"/>
  <c r="I9" i="13"/>
  <c r="K8" i="13"/>
  <c r="I8" i="13"/>
  <c r="I7" i="13"/>
  <c r="I10" i="9" l="1"/>
  <c r="I8" i="9" l="1"/>
  <c r="I7" i="9"/>
  <c r="K21" i="10"/>
  <c r="K20" i="10"/>
  <c r="K19" i="10"/>
  <c r="K18" i="10"/>
  <c r="K17" i="10"/>
  <c r="K15" i="10"/>
  <c r="K14" i="10"/>
  <c r="K13" i="10"/>
  <c r="K12" i="10"/>
  <c r="K11" i="10"/>
  <c r="K10" i="10"/>
  <c r="K9" i="10"/>
  <c r="K8" i="10"/>
  <c r="K7" i="10"/>
  <c r="I21" i="10"/>
  <c r="I20" i="10"/>
  <c r="I19" i="10"/>
  <c r="I18" i="10"/>
  <c r="I17" i="10"/>
  <c r="I15" i="10"/>
  <c r="I14" i="10"/>
  <c r="I13" i="10"/>
  <c r="I12" i="10"/>
  <c r="I11" i="10"/>
  <c r="I10" i="10"/>
  <c r="I9" i="10"/>
  <c r="I8" i="10"/>
  <c r="I7" i="10"/>
  <c r="H22" i="10" l="1"/>
  <c r="H34" i="2" s="1"/>
  <c r="I13" i="4"/>
  <c r="H10" i="11"/>
  <c r="G10" i="11"/>
  <c r="F25" i="2"/>
  <c r="D45" i="2" s="1"/>
  <c r="E14" i="4"/>
  <c r="E30" i="2" s="1"/>
  <c r="G14" i="4"/>
  <c r="G30" i="2" s="1"/>
  <c r="E27" i="7"/>
  <c r="E31" i="2" s="1"/>
  <c r="G27" i="7"/>
  <c r="G31" i="2" s="1"/>
  <c r="E10" i="8"/>
  <c r="E32" i="2" s="1"/>
  <c r="G10" i="8"/>
  <c r="G32" i="2" s="1"/>
  <c r="E11" i="9"/>
  <c r="E33" i="2" s="1"/>
  <c r="G11" i="9"/>
  <c r="G33" i="2" s="1"/>
  <c r="E22" i="10"/>
  <c r="G22" i="10"/>
  <c r="E10" i="11"/>
  <c r="E28" i="12"/>
  <c r="E36" i="2" s="1"/>
  <c r="G28" i="12"/>
  <c r="G16" i="13"/>
  <c r="E11" i="14"/>
  <c r="G11" i="14"/>
  <c r="E22" i="1"/>
  <c r="E27" i="15"/>
  <c r="G27" i="15"/>
  <c r="E27" i="18"/>
  <c r="E41" i="2" s="1"/>
  <c r="G27" i="18"/>
  <c r="G41" i="2" s="1"/>
  <c r="H14" i="4"/>
  <c r="H30" i="2" s="1"/>
  <c r="H27" i="7"/>
  <c r="H31" i="2" s="1"/>
  <c r="H10" i="8"/>
  <c r="H32" i="2" s="1"/>
  <c r="H11" i="9"/>
  <c r="H33" i="2" s="1"/>
  <c r="H28" i="12"/>
  <c r="H36" i="2" s="1"/>
  <c r="H16" i="13"/>
  <c r="H37" i="2" s="1"/>
  <c r="H11" i="14"/>
  <c r="H38" i="2" s="1"/>
  <c r="H27" i="15"/>
  <c r="H40" i="2" s="1"/>
  <c r="H27" i="18"/>
  <c r="H41" i="2"/>
  <c r="G25" i="2"/>
  <c r="F27" i="18"/>
  <c r="F41" i="2" s="1"/>
  <c r="K26" i="18"/>
  <c r="I26" i="18"/>
  <c r="K25" i="18"/>
  <c r="I25" i="18"/>
  <c r="K24" i="18"/>
  <c r="I24" i="18"/>
  <c r="K23" i="18"/>
  <c r="I23" i="18"/>
  <c r="K22" i="18"/>
  <c r="I22" i="18"/>
  <c r="K21" i="18"/>
  <c r="I21" i="18"/>
  <c r="K20" i="18"/>
  <c r="I20" i="18"/>
  <c r="K19" i="18"/>
  <c r="I19" i="18"/>
  <c r="K18" i="18"/>
  <c r="I18" i="18"/>
  <c r="K17" i="18"/>
  <c r="I17" i="18"/>
  <c r="K16" i="18"/>
  <c r="I16" i="18"/>
  <c r="K15" i="18"/>
  <c r="I15" i="18"/>
  <c r="K14" i="18"/>
  <c r="I14" i="18"/>
  <c r="K13" i="18"/>
  <c r="I13" i="18"/>
  <c r="K12" i="18"/>
  <c r="I12" i="18"/>
  <c r="K11" i="18"/>
  <c r="I11" i="18"/>
  <c r="K10" i="18"/>
  <c r="I10" i="18"/>
  <c r="K9" i="18"/>
  <c r="I9" i="18"/>
  <c r="I7" i="18"/>
  <c r="I8" i="18"/>
  <c r="K8" i="18"/>
  <c r="K7" i="18"/>
  <c r="K27" i="18" s="1"/>
  <c r="G5" i="18"/>
  <c r="E5" i="18"/>
  <c r="F125" i="17"/>
  <c r="F24" i="1" s="1"/>
  <c r="F117" i="17"/>
  <c r="F23" i="1" s="1"/>
  <c r="F109" i="17"/>
  <c r="F22" i="1" s="1"/>
  <c r="F101" i="17"/>
  <c r="F21" i="1" s="1"/>
  <c r="G21" i="1" s="1"/>
  <c r="F93" i="17"/>
  <c r="F20" i="1" s="1"/>
  <c r="F85" i="17"/>
  <c r="F19" i="1" s="1"/>
  <c r="F77" i="17"/>
  <c r="F18" i="1" s="1"/>
  <c r="F69" i="17"/>
  <c r="F17" i="1" s="1"/>
  <c r="G17" i="1" s="1"/>
  <c r="F61" i="17"/>
  <c r="F16" i="1" s="1"/>
  <c r="F53" i="17"/>
  <c r="F15" i="1"/>
  <c r="F45" i="17"/>
  <c r="F14" i="1" s="1"/>
  <c r="F37" i="17"/>
  <c r="F29" i="17"/>
  <c r="F12" i="1" s="1"/>
  <c r="F21" i="17"/>
  <c r="F11" i="1" s="1"/>
  <c r="F7" i="1"/>
  <c r="F6" i="1"/>
  <c r="F5" i="1"/>
  <c r="F4" i="1"/>
  <c r="E122" i="17"/>
  <c r="E124" i="17" s="1"/>
  <c r="E114" i="17"/>
  <c r="E116" i="17" s="1"/>
  <c r="E98" i="17"/>
  <c r="E100" i="17" s="1"/>
  <c r="E106" i="17"/>
  <c r="E108" i="17" s="1"/>
  <c r="E90" i="17"/>
  <c r="E92" i="17" s="1"/>
  <c r="E82" i="17"/>
  <c r="E84" i="17" s="1"/>
  <c r="E74" i="17"/>
  <c r="E76" i="17"/>
  <c r="E75" i="17"/>
  <c r="E66" i="17"/>
  <c r="E68" i="17" s="1"/>
  <c r="E58" i="17"/>
  <c r="E60" i="17" s="1"/>
  <c r="E50" i="17"/>
  <c r="E52" i="17" s="1"/>
  <c r="E42" i="17"/>
  <c r="E43" i="17" s="1"/>
  <c r="E34" i="17"/>
  <c r="E36" i="17" s="1"/>
  <c r="E18" i="17"/>
  <c r="E19" i="17" s="1"/>
  <c r="E26" i="17"/>
  <c r="E27" i="17" s="1"/>
  <c r="E12" i="17"/>
  <c r="E11" i="17"/>
  <c r="E10" i="17"/>
  <c r="E9" i="17"/>
  <c r="F13" i="17"/>
  <c r="F128" i="17" s="1"/>
  <c r="C3" i="17"/>
  <c r="B3" i="17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O2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L4" i="16"/>
  <c r="L3" i="16"/>
  <c r="L2" i="16"/>
  <c r="G16" i="16"/>
  <c r="G12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6" i="16"/>
  <c r="K5" i="16"/>
  <c r="K4" i="16"/>
  <c r="K3" i="16"/>
  <c r="K2" i="16"/>
  <c r="K7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2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E7" i="1"/>
  <c r="G5" i="16" s="1"/>
  <c r="E5" i="1"/>
  <c r="E4" i="1"/>
  <c r="G4" i="1" s="1"/>
  <c r="I15" i="7"/>
  <c r="F27" i="15"/>
  <c r="F11" i="14"/>
  <c r="F16" i="13"/>
  <c r="F28" i="12"/>
  <c r="F10" i="11"/>
  <c r="F22" i="10"/>
  <c r="F11" i="9"/>
  <c r="F33" i="2" s="1"/>
  <c r="F10" i="8"/>
  <c r="F32" i="2" s="1"/>
  <c r="F27" i="7"/>
  <c r="F31" i="2" s="1"/>
  <c r="K22" i="15"/>
  <c r="K21" i="15"/>
  <c r="K20" i="15"/>
  <c r="K19" i="15"/>
  <c r="K18" i="15"/>
  <c r="K17" i="15"/>
  <c r="K16" i="15"/>
  <c r="K15" i="15"/>
  <c r="K14" i="15"/>
  <c r="K13" i="15"/>
  <c r="I22" i="15"/>
  <c r="I21" i="15"/>
  <c r="I20" i="15"/>
  <c r="I19" i="15"/>
  <c r="I18" i="15"/>
  <c r="I17" i="15"/>
  <c r="I16" i="15"/>
  <c r="I15" i="15"/>
  <c r="I14" i="15"/>
  <c r="I13" i="15"/>
  <c r="I11" i="9"/>
  <c r="K25" i="7"/>
  <c r="K24" i="7"/>
  <c r="K23" i="7"/>
  <c r="K22" i="7"/>
  <c r="K21" i="7"/>
  <c r="K20" i="7"/>
  <c r="K19" i="7"/>
  <c r="K18" i="7"/>
  <c r="K17" i="7"/>
  <c r="K16" i="7"/>
  <c r="I25" i="7"/>
  <c r="I24" i="7"/>
  <c r="I23" i="7"/>
  <c r="I22" i="7"/>
  <c r="I21" i="7"/>
  <c r="I20" i="7"/>
  <c r="I19" i="7"/>
  <c r="I18" i="7"/>
  <c r="I17" i="7"/>
  <c r="I16" i="7"/>
  <c r="K26" i="15"/>
  <c r="I26" i="15"/>
  <c r="K25" i="15"/>
  <c r="I25" i="15"/>
  <c r="K24" i="15"/>
  <c r="I24" i="15"/>
  <c r="K23" i="15"/>
  <c r="I23" i="15"/>
  <c r="K12" i="15"/>
  <c r="I12" i="15"/>
  <c r="K11" i="15"/>
  <c r="I11" i="15"/>
  <c r="K10" i="15"/>
  <c r="I10" i="15"/>
  <c r="K9" i="15"/>
  <c r="I9" i="15"/>
  <c r="K8" i="15"/>
  <c r="I8" i="15"/>
  <c r="K7" i="15"/>
  <c r="I7" i="15"/>
  <c r="I27" i="15" s="1"/>
  <c r="G5" i="15"/>
  <c r="E5" i="15"/>
  <c r="K10" i="14"/>
  <c r="I10" i="14"/>
  <c r="K9" i="14"/>
  <c r="I9" i="14"/>
  <c r="K8" i="14"/>
  <c r="I8" i="14"/>
  <c r="K7" i="14"/>
  <c r="I7" i="14"/>
  <c r="G5" i="14"/>
  <c r="E5" i="14"/>
  <c r="K15" i="13"/>
  <c r="I15" i="13"/>
  <c r="K14" i="13"/>
  <c r="I14" i="13"/>
  <c r="G5" i="13"/>
  <c r="E5" i="13"/>
  <c r="I7" i="12"/>
  <c r="G5" i="12"/>
  <c r="E5" i="12"/>
  <c r="K9" i="11"/>
  <c r="I9" i="11"/>
  <c r="I10" i="11" s="1"/>
  <c r="K8" i="11"/>
  <c r="I8" i="11"/>
  <c r="K7" i="11"/>
  <c r="I7" i="11"/>
  <c r="G5" i="11"/>
  <c r="E5" i="11"/>
  <c r="K16" i="10"/>
  <c r="K22" i="10" s="1"/>
  <c r="I16" i="10"/>
  <c r="I22" i="10" s="1"/>
  <c r="G5" i="10"/>
  <c r="E5" i="10"/>
  <c r="K11" i="9"/>
  <c r="G5" i="9"/>
  <c r="E5" i="9"/>
  <c r="K9" i="8"/>
  <c r="I9" i="8"/>
  <c r="K8" i="8"/>
  <c r="K10" i="8" s="1"/>
  <c r="I8" i="8"/>
  <c r="K7" i="8"/>
  <c r="I7" i="8"/>
  <c r="G5" i="8"/>
  <c r="E5" i="8"/>
  <c r="K26" i="7"/>
  <c r="I26" i="7"/>
  <c r="K15" i="7"/>
  <c r="K14" i="7"/>
  <c r="I14" i="7"/>
  <c r="K13" i="7"/>
  <c r="I13" i="7"/>
  <c r="K12" i="7"/>
  <c r="I12" i="7"/>
  <c r="K11" i="7"/>
  <c r="I11" i="7"/>
  <c r="K10" i="7"/>
  <c r="I10" i="7"/>
  <c r="K9" i="7"/>
  <c r="I9" i="7"/>
  <c r="K8" i="7"/>
  <c r="I8" i="7"/>
  <c r="K7" i="7"/>
  <c r="K27" i="7" s="1"/>
  <c r="I7" i="7"/>
  <c r="G5" i="7"/>
  <c r="E5" i="7"/>
  <c r="B4" i="5"/>
  <c r="F27" i="5"/>
  <c r="E27" i="5"/>
  <c r="D27" i="5"/>
  <c r="C27" i="5"/>
  <c r="G26" i="5"/>
  <c r="G25" i="5"/>
  <c r="C12" i="5"/>
  <c r="C29" i="5" s="1"/>
  <c r="D12" i="5" s="1"/>
  <c r="G11" i="5"/>
  <c r="G5" i="4"/>
  <c r="G28" i="2"/>
  <c r="E28" i="2"/>
  <c r="I39" i="2"/>
  <c r="F14" i="4"/>
  <c r="F30" i="2" s="1"/>
  <c r="H24" i="2"/>
  <c r="E6" i="1"/>
  <c r="G4" i="16" s="1"/>
  <c r="K10" i="11" l="1"/>
  <c r="I10" i="8"/>
  <c r="G22" i="1"/>
  <c r="E35" i="17"/>
  <c r="E99" i="17"/>
  <c r="G5" i="1"/>
  <c r="E49" i="2"/>
  <c r="E50" i="2" s="1"/>
  <c r="D29" i="5"/>
  <c r="E12" i="5" s="1"/>
  <c r="E29" i="5" s="1"/>
  <c r="F12" i="5" s="1"/>
  <c r="F29" i="5" s="1"/>
  <c r="G12" i="5"/>
  <c r="G27" i="5"/>
  <c r="I27" i="7"/>
  <c r="I28" i="12"/>
  <c r="K28" i="12"/>
  <c r="I16" i="13"/>
  <c r="K16" i="13"/>
  <c r="K11" i="14"/>
  <c r="I11" i="14"/>
  <c r="K27" i="15"/>
  <c r="F8" i="1"/>
  <c r="F129" i="17"/>
  <c r="F130" i="17" s="1"/>
  <c r="I27" i="18"/>
  <c r="G7" i="1"/>
  <c r="G2" i="16"/>
  <c r="H23" i="2"/>
  <c r="H25" i="2" s="1"/>
  <c r="I24" i="2" s="1"/>
  <c r="I14" i="4"/>
  <c r="I38" i="2"/>
  <c r="K38" i="2"/>
  <c r="K31" i="2"/>
  <c r="E12" i="1" s="1"/>
  <c r="I31" i="2"/>
  <c r="K34" i="2"/>
  <c r="E15" i="1" s="1"/>
  <c r="I34" i="2"/>
  <c r="I41" i="2"/>
  <c r="I37" i="2"/>
  <c r="I30" i="2"/>
  <c r="K30" i="2"/>
  <c r="K33" i="2"/>
  <c r="E14" i="1" s="1"/>
  <c r="I33" i="2"/>
  <c r="K40" i="2"/>
  <c r="I40" i="2"/>
  <c r="K36" i="2"/>
  <c r="E18" i="1" s="1"/>
  <c r="I36" i="2"/>
  <c r="I35" i="2"/>
  <c r="I32" i="2"/>
  <c r="K32" i="2"/>
  <c r="E13" i="1" s="1"/>
  <c r="G17" i="16"/>
  <c r="E28" i="17"/>
  <c r="E44" i="17"/>
  <c r="E67" i="17"/>
  <c r="F13" i="1"/>
  <c r="F25" i="1" s="1"/>
  <c r="E91" i="17"/>
  <c r="K41" i="2"/>
  <c r="K37" i="2"/>
  <c r="E8" i="1"/>
  <c r="G6" i="1"/>
  <c r="E20" i="17"/>
  <c r="E51" i="17"/>
  <c r="E115" i="17"/>
  <c r="G3" i="16"/>
  <c r="K35" i="2"/>
  <c r="E16" i="1" s="1"/>
  <c r="E59" i="17"/>
  <c r="E107" i="17"/>
  <c r="E123" i="17"/>
  <c r="E83" i="17"/>
  <c r="E20" i="1" l="1"/>
  <c r="G20" i="1" s="1"/>
  <c r="E19" i="1"/>
  <c r="G14" i="16" s="1"/>
  <c r="G29" i="5"/>
  <c r="G8" i="1"/>
  <c r="I23" i="2"/>
  <c r="I25" i="2" s="1"/>
  <c r="G18" i="1"/>
  <c r="G13" i="16"/>
  <c r="G10" i="16"/>
  <c r="G15" i="1"/>
  <c r="E23" i="1"/>
  <c r="E11" i="1"/>
  <c r="K42" i="2"/>
  <c r="D46" i="2" s="1"/>
  <c r="D47" i="2" s="1"/>
  <c r="G19" i="1"/>
  <c r="E24" i="1"/>
  <c r="G8" i="16"/>
  <c r="G13" i="1"/>
  <c r="G7" i="16"/>
  <c r="G12" i="1"/>
  <c r="G14" i="1"/>
  <c r="G9" i="16"/>
  <c r="G11" i="16"/>
  <c r="G16" i="1"/>
  <c r="G15" i="16" l="1"/>
  <c r="E25" i="1"/>
  <c r="G6" i="16"/>
  <c r="G11" i="1"/>
  <c r="G23" i="1"/>
  <c r="G18" i="16"/>
  <c r="G19" i="16"/>
  <c r="G24" i="1"/>
  <c r="D48" i="2"/>
  <c r="D49" i="2"/>
  <c r="D50" i="2"/>
  <c r="G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 xml:space="preserve">Escriba el nombre de la entidad aportante de los recursos para ejecución del proyecto.  En caso de ser varias empresas aportantes, favor notificarme primero cuantas son, para modificar el archivo.
</t>
        </r>
      </text>
    </comment>
    <comment ref="E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Jhanior Garcia: </t>
        </r>
        <r>
          <rPr>
            <sz val="9"/>
            <color indexed="81"/>
            <rFont val="Tahoma"/>
            <family val="2"/>
          </rPr>
          <t xml:space="preserve">Escriba aquí el valor estipulado en el contrato, correspondiente al gasto de administración a favor de la UTB
</t>
        </r>
      </text>
    </comment>
    <comment ref="D5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Jhanior Garcia:</t>
        </r>
        <r>
          <rPr>
            <sz val="9"/>
            <color indexed="81"/>
            <rFont val="Tahoma"/>
            <family val="2"/>
          </rPr>
          <t xml:space="preserve"> Tiene que ser mínimo del 30%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arriendo de: locaciones y aparatos tecnológicos, y cualquier otro insumo en calidad de arriendo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 xml:space="preserve">Detallar aquí toda la información de los gastos diversos del proyecto, tales como: eventos alternos, imprevistos (1% del total de ingresos), otros gastos legales, diferencias en cambio, auxilios y apoyos económicos, refrigerios, reembolsos sin concepto, ajustes al peso, devoluciones a aportante, impuestos asumidos, etc, y demás gastos que no se incluyan en los otros rubros. </t>
        </r>
        <r>
          <rPr>
            <b/>
            <sz val="9"/>
            <color indexed="81"/>
            <rFont val="Tahoma"/>
            <family val="2"/>
          </rPr>
          <t>MANEJAR CON DISCRECIÓN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estimado de los colaboradores del proyecto en: viajes, hoteles, alimentación, transporte y demás gastos en el que incurra la persona durante su viaje.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156804E5-4A6B-4D1A-8F83-B5D7C8BB197C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apoyos económicos para subsidiar estudios académicos e investigativos de los colaboradores del proyecto (matrículas, inscripciones y demás similares).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C94EA937-E5BF-4010-803A-7295FCDE2D0D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apoyos económicos para subsidiar estudios académicos e investigativos de los colaboradores del proyecto (matrículas, inscripciones y demás similares).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B1A8CA57-827D-4E86-8F22-3E9F668678D1}">
      <text>
        <r>
          <rPr>
            <b/>
            <sz val="9"/>
            <color indexed="81"/>
            <rFont val="Tahoma"/>
            <family val="2"/>
          </rPr>
          <t xml:space="preserve">Jhanior Garcia: </t>
        </r>
        <r>
          <rPr>
            <sz val="9"/>
            <color indexed="81"/>
            <rFont val="Tahoma"/>
            <family val="2"/>
          </rPr>
          <t xml:space="preserve">Detallar aquí los gastos por estampillas y demás gastos relacionados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apoyos económicos para subsidiar estudios académicos e investigativos de los colaboradores del proyecto (matrículas, inscripciones y demás similares).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Jhanior Garcia: </t>
        </r>
        <r>
          <rPr>
            <sz val="9"/>
            <color indexed="81"/>
            <rFont val="Tahoma"/>
            <family val="2"/>
          </rPr>
          <t xml:space="preserve">Detallar aquí los gastos por estampillas y demás gastos relacionados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Jhanior Garcia: </t>
        </r>
        <r>
          <rPr>
            <sz val="9"/>
            <color indexed="81"/>
            <rFont val="Tahoma"/>
            <family val="2"/>
          </rPr>
          <t xml:space="preserve">Detallar aquí todo el personal que va a trabajar a lo largo del proyecto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 xml:space="preserve">Detallar aquí toda la información de las pólizas de seguro del proyecto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 la publicidad, divulgación y difusión del proyecto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D7911C25-C8C1-4191-86E7-593A2D63B017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 xml:space="preserve">Detallar aquí toda la información de las pólizas de seguro del proyecto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174A3E6D-320C-4F87-B24D-94366BE74BF9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 la publicidad, divulgación y difusión del proyecto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del gasto en servicios generales del proyecto, tales como: alimentación, transporte, aseo, vigilancia, seguridad, servicios informáticos y tecnológicos, adecuaciones, telefonía celular, bibliografía, suministro de agua para consumir, suscripciones y afiliaciones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 los activos que serán comprados para la ejecución del proyecto. Debe especificar si dichos activos serán de propiedad del aportante o de la UTB al finalizar el proyecto.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 Cecilia Tatis Franco</author>
  </authors>
  <commentList>
    <comment ref="B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Jhanior García: </t>
        </r>
        <r>
          <rPr>
            <sz val="9"/>
            <color indexed="81"/>
            <rFont val="Tahoma"/>
            <family val="2"/>
          </rPr>
          <t>Detallar aquí toda la información de gastos del proyecto en: papelería, fotocopias, impresiones y demás insumos y/o servicios similares</t>
        </r>
      </text>
    </comment>
  </commentList>
</comments>
</file>

<file path=xl/sharedStrings.xml><?xml version="1.0" encoding="utf-8"?>
<sst xmlns="http://schemas.openxmlformats.org/spreadsheetml/2006/main" count="569" uniqueCount="195">
  <si>
    <t>GASTOS CONTRIBUCION ESTAMPILLA</t>
  </si>
  <si>
    <t>GASTOS APOYO A LA INVESTIGACION DE PROYECTOS (DB)</t>
  </si>
  <si>
    <t>GASTOS ADMINISTRACIÓN PROYECTOS DE PROYECTOS (DB)</t>
  </si>
  <si>
    <t>GASTOS PROVISIONES PRESTACIONES SOCIALES DE PROYECTOS (DB)</t>
  </si>
  <si>
    <t>GASTOS VIATICOS DE PROYECTOS (DB)</t>
  </si>
  <si>
    <t>GASTOS DIVERSOS DE PROYECTOS (DB)</t>
  </si>
  <si>
    <t>COMPRA DE ACTIVOS DE PROYECTOS (DB)</t>
  </si>
  <si>
    <t>GASTOS BANCARIOS DE PROYECTOS (DB)</t>
  </si>
  <si>
    <t>GASTOS ARRENDAMIENTOS DE PROYECTOS (DB)</t>
  </si>
  <si>
    <t>GASTOS PAPALERÍA, FOTOCOPIAS E IMPRESIONES DE PROYECTOS (DB)</t>
  </si>
  <si>
    <t>GASTOS SERVICIOS DE PROYECTOS (DB)</t>
  </si>
  <si>
    <t>GASTOS PUBLICIDADDE PROYECTOS (DB)</t>
  </si>
  <si>
    <t>GASTOS POLIZAS DE SEGUROS DE PROYECTOS (DB)</t>
  </si>
  <si>
    <t>GASTOS HONORARIOS DE PROYECTOS (DB)</t>
  </si>
  <si>
    <t>EN ADMINISTRACIÓN DE IES PÚBLICAS</t>
  </si>
  <si>
    <t>EN ADMINISTRACIÓN DE IES PRIVADAS</t>
  </si>
  <si>
    <t>EN ADMINISTRACIÓN DE OTRAS ENTIDADES PÚBLICAS</t>
  </si>
  <si>
    <t>EN ADMINISTRACIÓN DE OTRAS ENTIDADES PRIVADAS</t>
  </si>
  <si>
    <t>PRESUPUESTADO</t>
  </si>
  <si>
    <t>EJECUTADO</t>
  </si>
  <si>
    <t>RUBRO</t>
  </si>
  <si>
    <t>DOCUMENTO</t>
  </si>
  <si>
    <t>NUMERO_DOCUMENTO</t>
  </si>
  <si>
    <t>OPERACION</t>
  </si>
  <si>
    <t>NIT</t>
  </si>
  <si>
    <t>FONDO</t>
  </si>
  <si>
    <t>PIN</t>
  </si>
  <si>
    <t>C27</t>
  </si>
  <si>
    <t>ÁREA:</t>
  </si>
  <si>
    <t>VICERRECTORÍA ADMINISTRATIVA</t>
  </si>
  <si>
    <t>PRESUPUESTO</t>
  </si>
  <si>
    <t>DEPARTAMENTO:</t>
  </si>
  <si>
    <t>NOMBRE DEL PROYECTO:</t>
  </si>
  <si>
    <t>CENTRO DE COSTOS:</t>
  </si>
  <si>
    <t>DEPENDENCIA:</t>
  </si>
  <si>
    <t>FUENTE (EMPRESA)</t>
  </si>
  <si>
    <t>TIPO DE INGRESO</t>
  </si>
  <si>
    <t>EFECTIVO</t>
  </si>
  <si>
    <t>ESPECIE</t>
  </si>
  <si>
    <t>TOTAL</t>
  </si>
  <si>
    <t>TIPO DE EMPRESA</t>
  </si>
  <si>
    <t>CUENTA CONTABLE</t>
  </si>
  <si>
    <t>RUBRO CONTABLE</t>
  </si>
  <si>
    <t>NOMBRE DEL EMPLEADO</t>
  </si>
  <si>
    <t>CARGO DENTRO DEL PROYECTO</t>
  </si>
  <si>
    <t>RECURSOS</t>
  </si>
  <si>
    <t>NOMBRE DE ASEGURADORA</t>
  </si>
  <si>
    <t>DESCRIPCIÓN DE PÓLIZA</t>
  </si>
  <si>
    <t>DURACIÓN DE PÓLIZA</t>
  </si>
  <si>
    <t>TOTAL RUBRO PÓLIZAS</t>
  </si>
  <si>
    <t>HONORARIOS</t>
  </si>
  <si>
    <t>POLIZAS DE SEGUROS</t>
  </si>
  <si>
    <t>PUBLICIDAD</t>
  </si>
  <si>
    <t>SERVICIOS</t>
  </si>
  <si>
    <t>PAPALERÍA, FOTOCOPIAS E IMPRESIONES</t>
  </si>
  <si>
    <t>ARRENDAMIENTOS</t>
  </si>
  <si>
    <t>COMPRA DE ACTIVOS</t>
  </si>
  <si>
    <t>DIVERSOS</t>
  </si>
  <si>
    <t>VIATICOS</t>
  </si>
  <si>
    <t>GASTOS DE ADMINISTRACIÓN</t>
  </si>
  <si>
    <t>APOYO A LA INVESTIGACION</t>
  </si>
  <si>
    <t>ESTAMPILLA</t>
  </si>
  <si>
    <t>NOMBRE DE EMPRESA</t>
  </si>
  <si>
    <t>DESCRIPCIÓN DEL SERVICIO</t>
  </si>
  <si>
    <t>DURACIÓN DEL SERVICIO</t>
  </si>
  <si>
    <t>1 - HONORARIOS</t>
  </si>
  <si>
    <t>2 - POLIZAS DE SEGURO</t>
  </si>
  <si>
    <t>DESCRIPCIÓN DEL ACTIVO</t>
  </si>
  <si>
    <t>3 - PUBLICIDAD</t>
  </si>
  <si>
    <t>4 - SERVICIOS EN GENERAL</t>
  </si>
  <si>
    <t>5 - PAPALERÍA, FOTOCOPIAS E IMPRESIONES</t>
  </si>
  <si>
    <t>6 - ARRENDAMIENTOS</t>
  </si>
  <si>
    <t>7 - COMPRA DE ACTIVOS</t>
  </si>
  <si>
    <t>8 - DIVERSOS</t>
  </si>
  <si>
    <t>9 - VIATICOS</t>
  </si>
  <si>
    <t>11 - APOYO A LA INVESTIGACION</t>
  </si>
  <si>
    <t>TOTALES RUBRO HONORARIOS</t>
  </si>
  <si>
    <t>% PART</t>
  </si>
  <si>
    <t>TOTAL DE GASTOS DEL PROYECTO</t>
  </si>
  <si>
    <t>VALOR DEL CONTRATO:</t>
  </si>
  <si>
    <t>TOTAL INGRESOS</t>
  </si>
  <si>
    <t>TOTAL GASTOS</t>
  </si>
  <si>
    <t>TOTAL EFECTIVO</t>
  </si>
  <si>
    <t>TOTALES RUBRO APOYO A LA INVEST</t>
  </si>
  <si>
    <t>TOTALES RUBRO VIATICOS</t>
  </si>
  <si>
    <t>TOTALES RUBRO DIVERSOS</t>
  </si>
  <si>
    <t>TOTALES RUBRO ACTIVOS</t>
  </si>
  <si>
    <t>TOTALES RUBRO ARRENDAMIENTOS</t>
  </si>
  <si>
    <t>TOTALES RUBRO PAPALERIA</t>
  </si>
  <si>
    <t>TOTALES RUBRO SERVICIOS</t>
  </si>
  <si>
    <t>TOTALES RUBRO PUBLICIDAD</t>
  </si>
  <si>
    <t>NOMBRE_FUNCION</t>
  </si>
  <si>
    <t>FUNCION</t>
  </si>
  <si>
    <t>FUENTE</t>
  </si>
  <si>
    <t>NOMBRE_FUENTE</t>
  </si>
  <si>
    <t>NOMBRE_FONDO</t>
  </si>
  <si>
    <t>PROYECTOS</t>
  </si>
  <si>
    <t>RESPONSABLE:</t>
  </si>
  <si>
    <t>NOMBRE CENTRO COSTOS:</t>
  </si>
  <si>
    <t>SALDO POR EJECUTAR</t>
  </si>
  <si>
    <t>FECHA INICIO CONTRATO:</t>
  </si>
  <si>
    <t>FECHA FINAL CONTRATO:</t>
  </si>
  <si>
    <t>UTB (CONTRAPARTIDA)</t>
  </si>
  <si>
    <t>SALDO INICIAL DEL PERIODO</t>
  </si>
  <si>
    <t xml:space="preserve">TOTAL INGRESOS ACUMULADOS </t>
  </si>
  <si>
    <t>TOTAL EGRESOS</t>
  </si>
  <si>
    <t>TOTAL EGRESOS DEL PERIODO</t>
  </si>
  <si>
    <t>SALDO AL FINAL DEL PERIODO</t>
  </si>
  <si>
    <t>PRIMER PAGO</t>
  </si>
  <si>
    <t>SEGUNDO PAGO</t>
  </si>
  <si>
    <t>TERCER PAGO</t>
  </si>
  <si>
    <t>CUARTO PAGO</t>
  </si>
  <si>
    <t>CONCEPTO DEL GASTO</t>
  </si>
  <si>
    <t>INGRESOS</t>
  </si>
  <si>
    <t>PERIODO 0</t>
  </si>
  <si>
    <t>PERIODO 1</t>
  </si>
  <si>
    <t>PERIODO 2</t>
  </si>
  <si>
    <t>PERIODO 3</t>
  </si>
  <si>
    <t>FLUJO DE CAJA PROYECTADO - UNIVERSIDAD TECNOLOGICA DE BOLIVAR</t>
  </si>
  <si>
    <t>PROPIETARIO DEL ACTIVO</t>
  </si>
  <si>
    <t>NOMBRE DE COLABORADOR</t>
  </si>
  <si>
    <t>DESCRIP DEL SERVICIO/COMPRA</t>
  </si>
  <si>
    <t>OTRA INFORMACIÓN</t>
  </si>
  <si>
    <t>EXTENSIÓN - AS Y CO</t>
  </si>
  <si>
    <t>1.</t>
  </si>
  <si>
    <t>PASO N°</t>
  </si>
  <si>
    <t>2.</t>
  </si>
  <si>
    <t>Diligenciar los datos básicos en la hoja "Resumen PPTO", hasta el tipo de ingreso.</t>
  </si>
  <si>
    <t>3.</t>
  </si>
  <si>
    <t>Las celdas que tienen colores NO se pueden modificar, solo debe llenar las celdas en blanco.</t>
  </si>
  <si>
    <t>NOTA 1:</t>
  </si>
  <si>
    <t>NOTA 2:</t>
  </si>
  <si>
    <t>NOTA 3:</t>
  </si>
  <si>
    <t>NOTA 4:</t>
  </si>
  <si>
    <t>Si el margen del proyecto es menor al 30%, debe adjuntar la autorización escrita de este trato especial.</t>
  </si>
  <si>
    <t>Las modificaciones de este presupuesto no pueden ser de gran magnitud, y se aprueban en la Dirección Financiera.</t>
  </si>
  <si>
    <t>ASPECTOS A TENER EN CUENTA PARA DILIGENCIAR ESTE DOCUMENTO</t>
  </si>
  <si>
    <t>Clasificar todos los datos en la hoja "Flujo de Caja", según el calendario de operaciones del proyecto. OJO: Cambie las celdas que dicen 'Periodo' por el nombre adecuado según la duración del proyecto (días, semanas, meses, años).</t>
  </si>
  <si>
    <t>INVESTIGACIONES</t>
  </si>
  <si>
    <t>Distribuir la información en la hoja de cada rubro/concepto, lo más minuciosamente posible.</t>
  </si>
  <si>
    <t>Las hojas de color naranja ('Cargue Presup' y 'Consolidado') son para uso exclusivo del departamento de Presupuestos</t>
  </si>
  <si>
    <t>NOTA 5:</t>
  </si>
  <si>
    <t>OTROS INGRESOS</t>
  </si>
  <si>
    <t>CENTRO DE COSTO</t>
  </si>
  <si>
    <t>FECHA DE MOVIMIENTO</t>
  </si>
  <si>
    <t>VALOR BRUTO</t>
  </si>
  <si>
    <t>VALOR IVA</t>
  </si>
  <si>
    <t>VALOR DOCUMENTO</t>
  </si>
  <si>
    <t>SALDO DOCUMENTO</t>
  </si>
  <si>
    <t>FUENTE O FUNCION</t>
  </si>
  <si>
    <t>DESCRIPCION</t>
  </si>
  <si>
    <t>REGISTRO PRESUPUESTAL</t>
  </si>
  <si>
    <t>SECUENCIA PREDECESOR</t>
  </si>
  <si>
    <t>0.00</t>
  </si>
  <si>
    <t>FECHA</t>
  </si>
  <si>
    <t>NOMBRE</t>
  </si>
  <si>
    <t>COD CONT</t>
  </si>
  <si>
    <t>VALOR</t>
  </si>
  <si>
    <t>DESCRIP</t>
  </si>
  <si>
    <t>DOC</t>
  </si>
  <si>
    <t>NUM DOC</t>
  </si>
  <si>
    <t>INFORME A CORTE DE DD-MM-AAAA</t>
  </si>
  <si>
    <t>POLIZAS</t>
  </si>
  <si>
    <t>PAPELERIA</t>
  </si>
  <si>
    <t>GASTOS BANCARIOS</t>
  </si>
  <si>
    <t>PROV PREST SOCIALES</t>
  </si>
  <si>
    <t>GASTOS DE ADMON</t>
  </si>
  <si>
    <t>APOYO A LA INVEST</t>
  </si>
  <si>
    <t>ESTAMPILLAS</t>
  </si>
  <si>
    <t>GASTOS</t>
  </si>
  <si>
    <t>SALDO</t>
  </si>
  <si>
    <t>En el rubro de DIVERSOS, pueden incluir un item de imprevistos de máximo el 1% de los ingresos reales del proyecto</t>
  </si>
  <si>
    <t>COMENTARIOS ADICIONALES:</t>
  </si>
  <si>
    <t xml:space="preserve">Para la solicitud de apertura del centro de costos, este presupuesto debe venir acompañado con la ficha técnica interna, la propuesta técnica y formato de solicitud de apertura de centro de costos. OJO: El contrato firmado por ambas partes se recibe después de creado el centro de costos, previo al inicio de la ejecución del proyecto. </t>
  </si>
  <si>
    <t>NOTA 6:</t>
  </si>
  <si>
    <t>TOTALES RUBRO ESTAMPILLA</t>
  </si>
  <si>
    <t>12 - ESTAMPILLA</t>
  </si>
  <si>
    <t>COMENTARIOS</t>
  </si>
  <si>
    <t>UTILIDAD DEL PROYECTO $</t>
  </si>
  <si>
    <t>UTILIDAD DEL PROYECTO %</t>
  </si>
  <si>
    <t>MARGEN DEL PROYECTO $</t>
  </si>
  <si>
    <t>MARGEN DEL PROYECTO %</t>
  </si>
  <si>
    <t>VALOR EN ESPECIE:</t>
  </si>
  <si>
    <t>VALOR EN EFECTIVO:</t>
  </si>
  <si>
    <t>890.401.962-0</t>
  </si>
  <si>
    <t xml:space="preserve">DESCRIPCIÓN </t>
  </si>
  <si>
    <t xml:space="preserve">DURACIÓN </t>
  </si>
  <si>
    <t>TOTALES RUBRO PAPELERÍA</t>
  </si>
  <si>
    <t xml:space="preserve">ARRENDAMIENTOS </t>
  </si>
  <si>
    <t xml:space="preserve">TOTALES RUBRO ARRENDAMIENTOS </t>
  </si>
  <si>
    <t>DESCRIPCIÓN DEL GASTO</t>
  </si>
  <si>
    <t>DURACIÓN</t>
  </si>
  <si>
    <t xml:space="preserve">DEDICACIÓN EN TIEMPO EN MESES </t>
  </si>
  <si>
    <t>XXXXXXXXX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</si>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</sst>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&quot;$&quot;\ * #,##0.00_ ;_ &quot;$&quot;\ * \-#,##0.00_ ;_ &quot;$&quot;\ * &quot;-&quot;??_ ;_ @_ "/>
    <numFmt numFmtId="169" formatCode="_-* #,##0_-;\-* #,##0_-;_-* &quot;-&quot;??_-;_-@_-"/>
    <numFmt numFmtId="170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Verdana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8" applyNumberFormat="0" applyAlignment="0" applyProtection="0"/>
    <xf numFmtId="0" fontId="25" fillId="12" borderId="9" applyNumberFormat="0" applyAlignment="0" applyProtection="0"/>
    <xf numFmtId="0" fontId="26" fillId="12" borderId="8" applyNumberFormat="0" applyAlignment="0" applyProtection="0"/>
    <xf numFmtId="0" fontId="27" fillId="0" borderId="10" applyNumberFormat="0" applyFill="0" applyAlignment="0" applyProtection="0"/>
    <xf numFmtId="0" fontId="28" fillId="13" borderId="11" applyNumberFormat="0" applyAlignment="0" applyProtection="0"/>
    <xf numFmtId="0" fontId="29" fillId="0" borderId="0" applyNumberFormat="0" applyFill="0" applyBorder="0" applyAlignment="0" applyProtection="0"/>
    <xf numFmtId="0" fontId="1" fillId="14" borderId="12" applyNumberFormat="0" applyFont="0" applyAlignment="0" applyProtection="0"/>
    <xf numFmtId="0" fontId="30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1" fillId="38" borderId="0" applyNumberFormat="0" applyBorder="0" applyAlignment="0" applyProtection="0"/>
    <xf numFmtId="166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18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0" fillId="0" borderId="2" xfId="0" applyBorder="1"/>
    <xf numFmtId="167" fontId="0" fillId="0" borderId="2" xfId="1" applyFont="1" applyBorder="1"/>
    <xf numFmtId="167" fontId="0" fillId="0" borderId="2" xfId="0" applyNumberFormat="1" applyBorder="1"/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 applyAlignment="1">
      <alignment horizontal="center"/>
    </xf>
    <xf numFmtId="167" fontId="0" fillId="0" borderId="0" xfId="1" applyFont="1" applyBorder="1" applyAlignment="1"/>
    <xf numFmtId="0" fontId="0" fillId="0" borderId="2" xfId="0" applyBorder="1" applyProtection="1">
      <protection locked="0"/>
    </xf>
    <xf numFmtId="15" fontId="0" fillId="0" borderId="2" xfId="0" applyNumberFormat="1" applyBorder="1" applyAlignment="1" applyProtection="1">
      <alignment horizontal="left"/>
      <protection locked="0"/>
    </xf>
    <xf numFmtId="167" fontId="0" fillId="0" borderId="2" xfId="1" applyFont="1" applyBorder="1" applyAlignment="1" applyProtection="1">
      <alignment horizontal="center"/>
      <protection locked="0"/>
    </xf>
    <xf numFmtId="167" fontId="0" fillId="0" borderId="2" xfId="1" applyFont="1" applyBorder="1" applyProtection="1">
      <protection locked="0"/>
    </xf>
    <xf numFmtId="167" fontId="0" fillId="0" borderId="2" xfId="0" applyNumberFormat="1" applyBorder="1" applyProtection="1">
      <protection locked="0"/>
    </xf>
    <xf numFmtId="0" fontId="10" fillId="0" borderId="0" xfId="3"/>
    <xf numFmtId="164" fontId="13" fillId="0" borderId="0" xfId="4" applyFont="1" applyFill="1"/>
    <xf numFmtId="168" fontId="13" fillId="0" borderId="0" xfId="5" applyFont="1" applyFill="1"/>
    <xf numFmtId="165" fontId="13" fillId="0" borderId="0" xfId="6" applyFont="1" applyFill="1"/>
    <xf numFmtId="0" fontId="2" fillId="0" borderId="2" xfId="0" applyFont="1" applyBorder="1" applyAlignment="1">
      <alignment horizontal="center"/>
    </xf>
    <xf numFmtId="0" fontId="11" fillId="0" borderId="0" xfId="3" applyFont="1"/>
    <xf numFmtId="0" fontId="12" fillId="0" borderId="0" xfId="3" applyFont="1" applyAlignment="1">
      <alignment wrapText="1"/>
    </xf>
    <xf numFmtId="165" fontId="12" fillId="0" borderId="0" xfId="6" applyFont="1" applyFill="1" applyBorder="1" applyAlignment="1">
      <alignment wrapText="1"/>
    </xf>
    <xf numFmtId="168" fontId="13" fillId="0" borderId="0" xfId="5" applyFont="1" applyFill="1" applyBorder="1"/>
    <xf numFmtId="165" fontId="13" fillId="0" borderId="0" xfId="6" applyFont="1" applyFill="1" applyBorder="1"/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167" fontId="0" fillId="7" borderId="2" xfId="1" applyFont="1" applyFill="1" applyBorder="1"/>
    <xf numFmtId="9" fontId="0" fillId="7" borderId="2" xfId="2" applyFont="1" applyFill="1" applyBorder="1"/>
    <xf numFmtId="0" fontId="0" fillId="7" borderId="1" xfId="0" applyFill="1" applyBorder="1" applyAlignment="1">
      <alignment horizontal="center"/>
    </xf>
    <xf numFmtId="167" fontId="0" fillId="7" borderId="2" xfId="0" applyNumberFormat="1" applyFill="1" applyBorder="1"/>
    <xf numFmtId="0" fontId="2" fillId="7" borderId="2" xfId="0" applyFont="1" applyFill="1" applyBorder="1"/>
    <xf numFmtId="167" fontId="0" fillId="5" borderId="2" xfId="0" applyNumberFormat="1" applyFill="1" applyBorder="1"/>
    <xf numFmtId="167" fontId="2" fillId="5" borderId="2" xfId="0" applyNumberFormat="1" applyFont="1" applyFill="1" applyBorder="1"/>
    <xf numFmtId="167" fontId="2" fillId="5" borderId="2" xfId="1" applyFont="1" applyFill="1" applyBorder="1"/>
    <xf numFmtId="9" fontId="2" fillId="5" borderId="2" xfId="0" applyNumberFormat="1" applyFont="1" applyFill="1" applyBorder="1"/>
    <xf numFmtId="167" fontId="0" fillId="7" borderId="2" xfId="1" applyFont="1" applyFill="1" applyBorder="1" applyProtection="1">
      <protection locked="0"/>
    </xf>
    <xf numFmtId="0" fontId="0" fillId="7" borderId="2" xfId="0" applyFill="1" applyBorder="1" applyAlignment="1" applyProtection="1">
      <alignment horizontal="left"/>
      <protection locked="0"/>
    </xf>
    <xf numFmtId="167" fontId="2" fillId="5" borderId="2" xfId="1" applyFont="1" applyFill="1" applyBorder="1" applyProtection="1">
      <protection locked="0"/>
    </xf>
    <xf numFmtId="167" fontId="7" fillId="5" borderId="2" xfId="1" applyFont="1" applyFill="1" applyBorder="1" applyProtection="1">
      <protection locked="0"/>
    </xf>
    <xf numFmtId="167" fontId="14" fillId="5" borderId="2" xfId="1" applyFont="1" applyFill="1" applyBorder="1" applyProtection="1">
      <protection locked="0"/>
    </xf>
    <xf numFmtId="167" fontId="6" fillId="5" borderId="2" xfId="0" applyNumberFormat="1" applyFont="1" applyFill="1" applyBorder="1"/>
    <xf numFmtId="167" fontId="7" fillId="5" borderId="2" xfId="0" applyNumberFormat="1" applyFont="1" applyFill="1" applyBorder="1"/>
    <xf numFmtId="167" fontId="6" fillId="0" borderId="2" xfId="0" applyNumberFormat="1" applyFont="1" applyBorder="1"/>
    <xf numFmtId="169" fontId="0" fillId="0" borderId="0" xfId="1" applyNumberFormat="1" applyFont="1"/>
    <xf numFmtId="167" fontId="0" fillId="0" borderId="0" xfId="1" applyFont="1" applyFill="1"/>
    <xf numFmtId="170" fontId="0" fillId="7" borderId="2" xfId="1" applyNumberFormat="1" applyFont="1" applyFill="1" applyBorder="1" applyAlignment="1" applyProtection="1">
      <alignment horizontal="center"/>
    </xf>
    <xf numFmtId="0" fontId="16" fillId="0" borderId="2" xfId="0" applyFont="1" applyBorder="1" applyAlignment="1">
      <alignment horizontal="center" vertical="center"/>
    </xf>
    <xf numFmtId="0" fontId="2" fillId="39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7" fontId="0" fillId="0" borderId="14" xfId="1" applyFont="1" applyBorder="1"/>
    <xf numFmtId="0" fontId="0" fillId="0" borderId="2" xfId="0" applyBorder="1" applyAlignment="1">
      <alignment horizontal="right"/>
    </xf>
    <xf numFmtId="0" fontId="7" fillId="0" borderId="2" xfId="0" applyFont="1" applyBorder="1" applyAlignment="1">
      <alignment horizontal="right"/>
    </xf>
    <xf numFmtId="167" fontId="7" fillId="0" borderId="2" xfId="0" applyNumberFormat="1" applyFont="1" applyBorder="1"/>
    <xf numFmtId="167" fontId="2" fillId="5" borderId="2" xfId="2" applyNumberFormat="1" applyFont="1" applyFill="1" applyBorder="1"/>
    <xf numFmtId="167" fontId="10" fillId="0" borderId="0" xfId="3" applyNumberFormat="1"/>
    <xf numFmtId="10" fontId="0" fillId="7" borderId="2" xfId="2" applyNumberFormat="1" applyFont="1" applyFill="1" applyBorder="1"/>
    <xf numFmtId="10" fontId="2" fillId="5" borderId="2" xfId="2" applyNumberFormat="1" applyFont="1" applyFill="1" applyBorder="1"/>
    <xf numFmtId="0" fontId="2" fillId="4" borderId="2" xfId="0" applyFont="1" applyFill="1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67" fontId="0" fillId="0" borderId="2" xfId="1" applyFont="1" applyBorder="1" applyAlignment="1" applyProtection="1">
      <alignment vertical="center"/>
      <protection locked="0"/>
    </xf>
    <xf numFmtId="167" fontId="0" fillId="7" borderId="2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67" fontId="0" fillId="0" borderId="0" xfId="0" applyNumberFormat="1"/>
    <xf numFmtId="0" fontId="0" fillId="0" borderId="2" xfId="0" applyBorder="1" applyAlignment="1">
      <alignment horizontal="justify" vertical="center" wrapText="1"/>
    </xf>
    <xf numFmtId="166" fontId="10" fillId="0" borderId="0" xfId="48" applyFont="1" applyFill="1"/>
    <xf numFmtId="0" fontId="2" fillId="4" borderId="15" xfId="0" applyFont="1" applyFill="1" applyBorder="1" applyAlignment="1">
      <alignment horizontal="center"/>
    </xf>
    <xf numFmtId="0" fontId="34" fillId="0" borderId="2" xfId="0" applyFont="1" applyBorder="1"/>
    <xf numFmtId="43" fontId="0" fillId="0" borderId="0" xfId="0" applyNumberFormat="1"/>
    <xf numFmtId="167" fontId="0" fillId="0" borderId="2" xfId="1" applyFont="1" applyFill="1" applyBorder="1" applyProtection="1">
      <protection locked="0"/>
    </xf>
    <xf numFmtId="10" fontId="0" fillId="0" borderId="2" xfId="2" applyNumberFormat="1" applyFont="1" applyBorder="1"/>
    <xf numFmtId="0" fontId="0" fillId="0" borderId="2" xfId="0" applyBorder="1" applyAlignment="1" applyProtection="1">
      <alignment wrapText="1"/>
      <protection locked="0"/>
    </xf>
    <xf numFmtId="0" fontId="36" fillId="0" borderId="2" xfId="0" applyFont="1" applyBorder="1" applyAlignment="1">
      <alignment vertical="center" wrapText="1"/>
    </xf>
    <xf numFmtId="0" fontId="35" fillId="0" borderId="2" xfId="0" applyFont="1" applyBorder="1" applyAlignment="1">
      <alignment wrapText="1"/>
    </xf>
    <xf numFmtId="0" fontId="36" fillId="0" borderId="2" xfId="0" applyFont="1" applyBorder="1" applyAlignment="1">
      <alignment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>
      <alignment horizontal="center" wrapText="1"/>
    </xf>
    <xf numFmtId="0" fontId="38" fillId="0" borderId="2" xfId="0" applyFont="1" applyBorder="1" applyAlignment="1" applyProtection="1">
      <alignment horizontal="center" wrapText="1"/>
      <protection locked="0"/>
    </xf>
    <xf numFmtId="170" fontId="38" fillId="0" borderId="2" xfId="1" applyNumberFormat="1" applyFont="1" applyBorder="1" applyProtection="1">
      <protection locked="0"/>
    </xf>
    <xf numFmtId="0" fontId="0" fillId="7" borderId="2" xfId="0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39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6" borderId="2" xfId="0" applyFill="1" applyBorder="1" applyAlignment="1">
      <alignment horizontal="right" vertical="center"/>
    </xf>
    <xf numFmtId="0" fontId="0" fillId="0" borderId="2" xfId="0" applyBorder="1" applyAlignment="1">
      <alignment horizontal="left" wrapText="1"/>
    </xf>
    <xf numFmtId="0" fontId="0" fillId="6" borderId="2" xfId="0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7" fontId="0" fillId="0" borderId="2" xfId="1" applyFont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37" fillId="4" borderId="1" xfId="0" applyNumberFormat="1" applyFont="1" applyFill="1" applyBorder="1" applyAlignment="1">
      <alignment horizontal="center" vertical="center" wrapText="1"/>
    </xf>
    <xf numFmtId="49" fontId="37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53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Hipervínculo" xfId="49" builtinId="8" hidden="1"/>
    <cellStyle name="Hipervínculo" xfId="51" builtinId="8" hidden="1"/>
    <cellStyle name="Hipervínculo visitado" xfId="50" builtinId="9" hidden="1"/>
    <cellStyle name="Hipervínculo visitado" xfId="52" builtinId="9" hidden="1"/>
    <cellStyle name="Incorrecto" xfId="13" builtinId="27" customBuiltin="1"/>
    <cellStyle name="Millares" xfId="1" builtinId="3"/>
    <cellStyle name="Millares [0] 2" xfId="6" xr:uid="{00000000-0005-0000-0000-000025000000}"/>
    <cellStyle name="Moneda" xfId="48" builtinId="4"/>
    <cellStyle name="Moneda [0] 2" xfId="4" xr:uid="{00000000-0005-0000-0000-000027000000}"/>
    <cellStyle name="Moneda 2" xfId="5" xr:uid="{00000000-0005-0000-0000-000028000000}"/>
    <cellStyle name="Neutral" xfId="14" builtinId="28" customBuiltin="1"/>
    <cellStyle name="Normal" xfId="0" builtinId="0"/>
    <cellStyle name="Normal 2" xfId="3" xr:uid="{00000000-0005-0000-0000-00002B000000}"/>
    <cellStyle name="Notas" xfId="21" builtinId="10" customBuiltin="1"/>
    <cellStyle name="Porcentaje" xfId="2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3" builtinId="25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104774</xdr:rowOff>
    </xdr:from>
    <xdr:to>
      <xdr:col>6</xdr:col>
      <xdr:colOff>741589</xdr:colOff>
      <xdr:row>6</xdr:row>
      <xdr:rowOff>950246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85774"/>
          <a:ext cx="3124200" cy="160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ESUPUESTO%202009\Documents%20and%20Settings\VIVIANA%20LONDO&#209;O\Configuraci&#243;n%20local\Archivos%20temporales%20de%20Internet\OLK12\Documents%20and%20Settings\VIVIANA%20LONDO&#209;O\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mando%20Mendoza\Local%20Settings\Temporary%20Internet%20Files\OLK2A\CONSOLIDADO%20EMPAS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S%20PARA%20PROYECCIONES\PROYECCIONES%20ESCENARIO%20TENDEN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IVIANA%20LONDO&#209;O\Mis%20documentos\controles%20varios\PROYECTOS\Deuda%20Crecimiento%20Universidad%20Largo%20Plazo\Financiamiento%20LP%20UTB\PROYECCIONES%20FINANCIERAS%20AL%202014%20Septiembre%202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mando%20Mendoza\My%20Documents\PRESUPUESTO%2007\CONSOLIDADOS\CONSOLIDADO%20GASTOS%20DE%20VIA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xarrieta\Configuraci&#243;n%20local\Archivos%20temporales%20de%20Internet\Content.Outlook\4BGYNYI7\prejubilad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SOFIAT~1\CONFIG~1\Temp\Rar$DI00.238\Matrix%20de%20Indicadores%20a%20Diciembre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mando%20Mendoza\Local%20Settings\Temporary%20Internet%20Files\OLK2A\CONSOLIDADO%20REFRIGERIOS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rgara\AppData\Local\Microsoft\Windows\INetCache\Content.Outlook\98UST9WI\PRESUPUESTO-%20PROYECTO%20EFECTOS%20POSTPANDEMIA%20COVID19%20EN%20LA%20SALUD%20MENTAL%202023.xlsx" TargetMode="External"/><Relationship Id="rId1" Type="http://schemas.openxmlformats.org/officeDocument/2006/relationships/externalLinkPath" Target="/Users/kvergara/AppData/Local/Microsoft/Windows/INetCache/Content.Outlook/98UST9WI/PRESUPUESTO-%20PROYECTO%20EFECTOS%20POSTPANDEMIA%20COVID19%20EN%20LA%20SALUD%20MENTA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ESUPUESTO%202009\Documents%20and%20Settings\VIVIANA%20LONDO&#209;O\Configuraci&#243;n%20local\Archivos%20temporales%20de%20Internet\OLK12\Documents%20and%20Settings\Armando%20Mendoza\Local%20Setti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IVIANA%20LONDO&#209;O\Configuraci&#243;n%20local\Archivos%20temporales%20de%20Internet\OLK12\PTO%20POSGRADOS%202008\CONSOLIDADO%2007-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mando%20Mendoza\Local%20Settings\Temporary%20Internet%20Files\OLK2A\CONSOLIDADO%20CAPACIT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IVIANA%20LONDO&#209;O\Configuraci&#243;n%20local\Archivos%20temporales%20de%20Internet\OLK12\PTO%20POSGRADOS%202008\CONSOLIDADO%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mando%20Mendoza\Local%20Settings\Temporary%20Internet%20Files\OLK2A\CONSOLIDADO%20AFILIACIONES%20-%20CORRE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mando%20Mendoza\Local%20Settings\Temporary%20Internet%20Files\OLK2A\CONSOLIDADO%20INVERSIONES%20-%20DIVERS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-09-2012\archivos%20donna\INFORMES%20PROYECTOS\PROYECTOS\INFORMES%20A&#209;O%202012\septiembre\INFORME%20SALDOS%20EN%20BCE%20DE%20PROGRAMAS%20ACADEMICOS%20Y%20PROYECTOS%20Septiembre%202012%20DONN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mando%20Mendoza\Local%20Settings\Temporary%20Internet%20Files\OLK2A\CONSOLIDADO%20PAPELERIA%20Y%20UTI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Menú"/>
      <sheetName val="PROY ESTUD 2007"/>
      <sheetName val="CRITERIOS MATRICULA 2007"/>
      <sheetName val="OFERTA PROG"/>
      <sheetName val="CONS MATRICULADOS"/>
      <sheetName val="estad.matricul"/>
      <sheetName val="RESUMEN PROYECCION"/>
      <sheetName val="MATRIX NIVEL"/>
      <sheetName val="EVOL MATRICULA VAL REALES"/>
      <sheetName val="Hoja2"/>
      <sheetName val="A.DE EMPRESAS"/>
      <sheetName val="ADMINISTRACION DUAL"/>
      <sheetName val="COMUNICACION SOCIAL"/>
      <sheetName val="CONTADURIA"/>
      <sheetName val="ECONOMIA"/>
      <sheetName val="F.NEGOCIOS INTERNACIONALES"/>
      <sheetName val="PSICOLOGIA"/>
      <sheetName val="INGENIERIA CIVIL"/>
      <sheetName val="INGENIERIA AMBIENTAL"/>
      <sheetName val="INGENIERIA DE SISTEMAS"/>
      <sheetName val="INGENIERIA ELECTRICA"/>
      <sheetName val="INGENIERIA ELECTRONICA"/>
      <sheetName val="INGENIERIA INDUSTRIAL"/>
      <sheetName val="INGENIERIA MECANICA"/>
      <sheetName val="INGENIERIA MECATRONICA"/>
      <sheetName val="INGENIERIA QUIMICA"/>
      <sheetName val="TECNOLOGIA EN SISTEMAS"/>
      <sheetName val="Indice"/>
      <sheetName val="PRECIO UMB"/>
      <sheetName val="UNINORTE"/>
      <sheetName val="VALORES UNIVERSIDADES"/>
      <sheetName val="propuesta 1"/>
      <sheetName val="ESTUDIO DE SENSIBILIDAD"/>
      <sheetName val="propuesta 2"/>
      <sheetName val="Estrategia2"/>
      <sheetName val="Consolidado Pro. 2"/>
      <sheetName val="propuesta 3"/>
      <sheetName val="Estrategia 3"/>
      <sheetName val="estudio de costos 2005"/>
      <sheetName val="mETAS DEL pLAN"/>
      <sheetName val="Matriculas 1o. periodos"/>
      <sheetName val="Todos periodos"/>
      <sheetName val="Matriculas 2o. periodos"/>
      <sheetName val="consolidado"/>
      <sheetName val="Nuevos 1o.periodos"/>
      <sheetName val="Nuevos 2o. periodos"/>
      <sheetName val="Nuevos"/>
      <sheetName val="Deser Total"/>
      <sheetName val="Matriculados 2008"/>
      <sheetName val="ESTUD POR NIVEL"/>
      <sheetName val="poB. 1p08"/>
      <sheetName val="CONSOLIDADO CICLOS COMPLETOS"/>
      <sheetName val="FZAS"/>
      <sheetName val="PROYECTOS"/>
      <sheetName val="EMPRESARIAL"/>
      <sheetName val="SALUD"/>
      <sheetName val="AMBIENTAL"/>
      <sheetName val="LOGISTICA"/>
      <sheetName val="MDEO I"/>
      <sheetName val="MDEO II"/>
      <sheetName val="NEGOCIOS"/>
      <sheetName val="PDUCCION"/>
      <sheetName val="RR HH I"/>
      <sheetName val="RR HH II"/>
      <sheetName val="CONSOLIDADO 08"/>
      <sheetName val=" MERCADEO I"/>
      <sheetName val="MERCADEO II"/>
      <sheetName val=" PRODUCCION Y CALIDAD"/>
      <sheetName val=" FINANZAS I"/>
      <sheetName val="NEGOCIOS INTER."/>
      <sheetName val=" PROYECTOS"/>
      <sheetName val=" GCIA EMPRESARIAL I"/>
      <sheetName val=" SALUD"/>
      <sheetName val=" G. AMBIENTAL"/>
      <sheetName val=" LOGISTICA"/>
      <sheetName val=" RR HH I"/>
      <sheetName val="CONS. 07 - 08"/>
      <sheetName val="CONSOLIDADO 07"/>
      <sheetName val="FZAS II 07"/>
      <sheetName val="FZAS I 07"/>
      <sheetName val="MDEO I 07"/>
      <sheetName val="LOGISTICA 07"/>
      <sheetName val="PDUCCION 07"/>
      <sheetName val="PDUCCION II 07"/>
      <sheetName val="EMPRESARIAL 07"/>
      <sheetName val="SALUD 07"/>
      <sheetName val="NEGOCIOS 07"/>
      <sheetName val="RRHH 07"/>
      <sheetName val="Hoja3"/>
      <sheetName val="CONSOLIDADO 07-08"/>
      <sheetName val="FZAS I"/>
      <sheetName val="FZAS II"/>
      <sheetName val="MDEO"/>
      <sheetName val="PODUCCION I"/>
      <sheetName val="POUCCION II"/>
      <sheetName val="RR H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25">
          <cell r="B25">
            <v>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0">
        <row r="7">
          <cell r="B7">
            <v>19.5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1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2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3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4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5">
        <row r="7">
          <cell r="B7">
            <v>18</v>
          </cell>
        </row>
        <row r="41">
          <cell r="B41">
            <v>4680000</v>
          </cell>
        </row>
        <row r="70">
          <cell r="B70">
            <v>207720</v>
          </cell>
        </row>
      </sheetData>
      <sheetData sheetId="86">
        <row r="7">
          <cell r="B7">
            <v>18</v>
          </cell>
        </row>
        <row r="41">
          <cell r="B41">
            <v>3972800</v>
          </cell>
        </row>
        <row r="70">
          <cell r="B70">
            <v>207720</v>
          </cell>
        </row>
      </sheetData>
      <sheetData sheetId="87">
        <row r="7">
          <cell r="B7">
            <v>18</v>
          </cell>
        </row>
        <row r="41">
          <cell r="B41">
            <v>3972800</v>
          </cell>
        </row>
        <row r="70">
          <cell r="B70">
            <v>184920</v>
          </cell>
        </row>
      </sheetData>
      <sheetData sheetId="88">
        <row r="7">
          <cell r="B7">
            <v>18</v>
          </cell>
        </row>
        <row r="41">
          <cell r="B41">
            <v>4680000</v>
          </cell>
        </row>
        <row r="70">
          <cell r="B70">
            <v>207720</v>
          </cell>
        </row>
      </sheetData>
      <sheetData sheetId="89" refreshError="1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EMPASTES"/>
      <sheetName val="DIR. EDUCACION"/>
      <sheetName val="BIBLIOTECA"/>
      <sheetName val="G. HUMANA"/>
      <sheetName val="S. INFORMATICOS"/>
      <sheetName val="D. CALIDAD"/>
      <sheetName val="PLANEACION"/>
      <sheetName val="S. GRAL"/>
      <sheetName val="Hoja2"/>
      <sheetName val="Hoja3"/>
      <sheetName val="DIR_ EDUCACION"/>
      <sheetName val="G_ HUMANA"/>
      <sheetName val="S_ INFORMATICOS"/>
      <sheetName val="D_ CALIDAD"/>
      <sheetName val="S_ GRAL"/>
      <sheetName val="ADMINISTRACION DUAL"/>
    </sheetNames>
    <sheetDataSet>
      <sheetData sheetId="0" refreshError="1"/>
      <sheetData sheetId="1">
        <row r="20">
          <cell r="D20">
            <v>0</v>
          </cell>
        </row>
      </sheetData>
      <sheetData sheetId="2">
        <row r="20">
          <cell r="D20">
            <v>9000000</v>
          </cell>
        </row>
      </sheetData>
      <sheetData sheetId="3">
        <row r="20">
          <cell r="D20">
            <v>120000</v>
          </cell>
        </row>
      </sheetData>
      <sheetData sheetId="4">
        <row r="20">
          <cell r="D20">
            <v>1200000</v>
          </cell>
        </row>
      </sheetData>
      <sheetData sheetId="5">
        <row r="20">
          <cell r="D20">
            <v>24000</v>
          </cell>
        </row>
      </sheetData>
      <sheetData sheetId="6">
        <row r="20">
          <cell r="D20">
            <v>40000</v>
          </cell>
        </row>
      </sheetData>
      <sheetData sheetId="7">
        <row r="20">
          <cell r="D20">
            <v>560000</v>
          </cell>
        </row>
      </sheetData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 TECNOLOGIA"/>
      <sheetName val="BASES"/>
      <sheetName val="Hoja2"/>
      <sheetName val="Hoja3"/>
    </sheetNames>
    <sheetDataSet>
      <sheetData sheetId="0"/>
      <sheetData sheetId="1">
        <row r="41">
          <cell r="B41">
            <v>2.35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TAMAÑO"/>
      <sheetName val="ESTUDIANTES"/>
      <sheetName val="DOCENTES TC"/>
      <sheetName val="INVESTIGACION"/>
      <sheetName val="BIBLIOTECA"/>
      <sheetName val="nuevos"/>
      <sheetName val="OTRAS UNIDADES"/>
      <sheetName val="AULAS"/>
      <sheetName val="COSTOS E INVER"/>
      <sheetName val="FUENTES"/>
      <sheetName val="VIRTUAL"/>
      <sheetName val="DETALLE DOCENTES"/>
      <sheetName val="OTROS INGR OPERAC"/>
      <sheetName val="OTROS GASTOS"/>
      <sheetName val="graf ingr"/>
      <sheetName val="PROGRAMAS NUEVOS"/>
      <sheetName val="SUPUESTOS"/>
      <sheetName val="PYG SIN INFLACIÓN"/>
      <sheetName val="PYG CON INFLACIÓN"/>
      <sheetName val="BALANCE PROYECTADO"/>
      <sheetName val="POLITICA PROYECCIÓN BALANCE"/>
      <sheetName val="PTO CON INFLACIÓN"/>
      <sheetName val="FLUJO DE CAJA "/>
      <sheetName val="POL FLUJO ING OP"/>
      <sheetName val="FLUJO DE CAJA 2007"/>
      <sheetName val="RESUMEN INVERSIONES"/>
      <sheetName val="TIR"/>
      <sheetName val="INDICADORES FINANCIEROS"/>
      <sheetName val="GRAFICAS ESTADOS FINANCIEROS"/>
      <sheetName val="SIMULACIÓN DEUDAS 2008-2014"/>
      <sheetName val="DEUDAS CON INFLACIÓN"/>
      <sheetName val="SIMULACIÓN DEUDA TERRENO 89%"/>
      <sheetName val="estudiantes (2)"/>
      <sheetName val="INDICADORES"/>
      <sheetName val="Laborato"/>
      <sheetName val="SIMULACIÓN DEUDA TERRENO  11%"/>
      <sheetName val="EDIFIC DEL PLAN MAESTRO TERNERA"/>
      <sheetName val="DOTACION LABORATORIOS"/>
      <sheetName val="BAÑOS 2008"/>
      <sheetName val="AULAS TERNERA 2008"/>
      <sheetName val="BIBLIOTECA 2008"/>
      <sheetName val="DETALLE 2008"/>
      <sheetName val="TERRENO"/>
      <sheetName val="INVERSIONES 2007"/>
      <sheetName val="INFRAESTR FISICA"/>
      <sheetName val="BASES"/>
      <sheetName val="INGRESTRUCTURA TECNOLÓGICA"/>
      <sheetName val="COBERTURA"/>
      <sheetName val="CIFRAS FINANCIERAS AÑOS 02-06"/>
      <sheetName val="INVERSION EN TECNOLOGIA"/>
      <sheetName val="SIMULACIÓN DEUDA TERRENO 60%"/>
      <sheetName val="SIMULACIÓN DEUDA TERRENO  8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1">
          <cell r="B11">
            <v>0.05</v>
          </cell>
        </row>
      </sheetData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 refreshError="1"/>
      <sheetData sheetId="47"/>
      <sheetData sheetId="48" refreshError="1"/>
      <sheetData sheetId="49" refreshError="1"/>
      <sheetData sheetId="50" refreshError="1"/>
      <sheetData sheetId="51"/>
      <sheetData sheetId="5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G. VIAJES"/>
      <sheetName val="BIBLIOTECA"/>
      <sheetName val="RECTORA"/>
      <sheetName val="DES. EMPRESARIAL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SEC. GRAL"/>
      <sheetName val="DIR. EDUCACION"/>
      <sheetName val="SAVIO"/>
      <sheetName val="COM. SOCIAL"/>
      <sheetName val="IDIOMAS"/>
      <sheetName val="C. SOCIALES"/>
      <sheetName val="CIVIL -AMB."/>
      <sheetName val="HUMANIDADES"/>
      <sheetName val="PSICOLOGIA"/>
      <sheetName val="SISTEMAS"/>
      <sheetName val="ECONOMIA"/>
      <sheetName val="C. EMPRENDIMIENTO"/>
      <sheetName val="ADMON"/>
      <sheetName val="CONTADURIA"/>
      <sheetName val="DUAL"/>
      <sheetName val="FINANZAS"/>
      <sheetName val="DEC. C. ECONOMICAS"/>
      <sheetName val="S. INFORMATICOS"/>
      <sheetName val="PLANEACION"/>
      <sheetName val="VIC ADTIVA"/>
      <sheetName val="DIR. SERV ADTIVOS"/>
      <sheetName val="FINANCIERA"/>
      <sheetName val="Hoja2"/>
      <sheetName val="Hoja3"/>
      <sheetName val="DES_ EMPRESARIAL"/>
      <sheetName val="G_ HUMANA"/>
      <sheetName val="C_ POLITICAS"/>
      <sheetName val="C_ BASICAS"/>
      <sheetName val="DIR_ CALIDAD"/>
      <sheetName val="SEC_ GRAL"/>
      <sheetName val="DIR_ EDUCACION"/>
      <sheetName val="COM_ SOCIAL"/>
      <sheetName val="C_ SOCIALES"/>
      <sheetName val="CIVIL _AMB_"/>
      <sheetName val="C_ EMPRENDIMIENTO"/>
      <sheetName val="DEC_ C_ ECONOMICAS"/>
      <sheetName val="S_ INFORMATICOS"/>
    </sheetNames>
    <sheetDataSet>
      <sheetData sheetId="0" refreshError="1"/>
      <sheetData sheetId="1">
        <row r="48">
          <cell r="G48">
            <v>3495000</v>
          </cell>
          <cell r="H48">
            <v>8592000</v>
          </cell>
        </row>
      </sheetData>
      <sheetData sheetId="2">
        <row r="48">
          <cell r="G48">
            <v>28050000</v>
          </cell>
          <cell r="H48">
            <v>34500000</v>
          </cell>
        </row>
      </sheetData>
      <sheetData sheetId="3">
        <row r="48">
          <cell r="G48">
            <v>23225000</v>
          </cell>
          <cell r="H48">
            <v>102770000</v>
          </cell>
        </row>
      </sheetData>
      <sheetData sheetId="4">
        <row r="48">
          <cell r="G48">
            <v>1100000</v>
          </cell>
          <cell r="H48">
            <v>1790000</v>
          </cell>
        </row>
      </sheetData>
      <sheetData sheetId="5">
        <row r="48">
          <cell r="G48">
            <v>3250000</v>
          </cell>
          <cell r="H48">
            <v>7507000</v>
          </cell>
        </row>
      </sheetData>
      <sheetData sheetId="6">
        <row r="48">
          <cell r="G48">
            <v>16000000</v>
          </cell>
          <cell r="H48">
            <v>17531000</v>
          </cell>
        </row>
      </sheetData>
      <sheetData sheetId="7">
        <row r="48">
          <cell r="G48">
            <v>9800000</v>
          </cell>
          <cell r="H48">
            <v>6594000</v>
          </cell>
        </row>
      </sheetData>
      <sheetData sheetId="8">
        <row r="48">
          <cell r="G48">
            <v>1780000</v>
          </cell>
          <cell r="H48">
            <v>1074000</v>
          </cell>
        </row>
      </sheetData>
      <sheetData sheetId="9">
        <row r="48">
          <cell r="G48">
            <v>4110000</v>
          </cell>
          <cell r="H48">
            <v>4296000</v>
          </cell>
        </row>
      </sheetData>
      <sheetData sheetId="10">
        <row r="48">
          <cell r="G48">
            <v>14650000</v>
          </cell>
          <cell r="H48">
            <v>14365000</v>
          </cell>
        </row>
      </sheetData>
      <sheetData sheetId="11">
        <row r="48">
          <cell r="G48">
            <v>16700000</v>
          </cell>
          <cell r="H48">
            <v>36561000</v>
          </cell>
        </row>
      </sheetData>
      <sheetData sheetId="12">
        <row r="48">
          <cell r="G48">
            <v>1230000</v>
          </cell>
          <cell r="H48">
            <v>2011000</v>
          </cell>
        </row>
      </sheetData>
      <sheetData sheetId="13">
        <row r="48">
          <cell r="G48">
            <v>3250000</v>
          </cell>
          <cell r="H48">
            <v>2741000</v>
          </cell>
        </row>
      </sheetData>
      <sheetData sheetId="14">
        <row r="48">
          <cell r="G48">
            <v>5710000</v>
          </cell>
          <cell r="H48">
            <v>6811000</v>
          </cell>
        </row>
      </sheetData>
      <sheetData sheetId="15">
        <row r="48">
          <cell r="G48">
            <v>1100000</v>
          </cell>
          <cell r="H48">
            <v>895000</v>
          </cell>
        </row>
      </sheetData>
      <sheetData sheetId="16">
        <row r="48">
          <cell r="G48">
            <v>6550000</v>
          </cell>
          <cell r="H48">
            <v>8073000</v>
          </cell>
        </row>
      </sheetData>
      <sheetData sheetId="17">
        <row r="48">
          <cell r="G48">
            <v>2815000</v>
          </cell>
          <cell r="H48">
            <v>4296000</v>
          </cell>
        </row>
      </sheetData>
      <sheetData sheetId="18">
        <row r="48">
          <cell r="G48">
            <v>19050000</v>
          </cell>
          <cell r="H48">
            <v>23369000</v>
          </cell>
        </row>
      </sheetData>
      <sheetData sheetId="19">
        <row r="48">
          <cell r="G48">
            <v>6535000</v>
          </cell>
          <cell r="H48">
            <v>8525000</v>
          </cell>
        </row>
      </sheetData>
      <sheetData sheetId="20">
        <row r="48">
          <cell r="G48">
            <v>12550000</v>
          </cell>
          <cell r="H48">
            <v>21055000</v>
          </cell>
        </row>
      </sheetData>
      <sheetData sheetId="21">
        <row r="48">
          <cell r="G48">
            <v>5645000</v>
          </cell>
          <cell r="H48">
            <v>5426000</v>
          </cell>
        </row>
      </sheetData>
      <sheetData sheetId="22">
        <row r="48">
          <cell r="G48">
            <v>7925000</v>
          </cell>
          <cell r="H48">
            <v>8478000</v>
          </cell>
        </row>
      </sheetData>
      <sheetData sheetId="23">
        <row r="48">
          <cell r="G48">
            <v>8330000</v>
          </cell>
          <cell r="H48">
            <v>7706000</v>
          </cell>
        </row>
      </sheetData>
      <sheetData sheetId="24">
        <row r="48">
          <cell r="G48">
            <v>1650000</v>
          </cell>
          <cell r="H48">
            <v>1074000</v>
          </cell>
        </row>
      </sheetData>
      <sheetData sheetId="25">
        <row r="48">
          <cell r="G48">
            <v>6550000</v>
          </cell>
          <cell r="H48">
            <v>2468000</v>
          </cell>
        </row>
      </sheetData>
      <sheetData sheetId="26">
        <row r="48">
          <cell r="G48">
            <v>15200000</v>
          </cell>
          <cell r="H48">
            <v>12584000</v>
          </cell>
        </row>
      </sheetData>
      <sheetData sheetId="27">
        <row r="48">
          <cell r="G48">
            <v>7295000</v>
          </cell>
          <cell r="H48">
            <v>5925000</v>
          </cell>
        </row>
      </sheetData>
      <sheetData sheetId="28">
        <row r="48">
          <cell r="G48">
            <v>2395000</v>
          </cell>
          <cell r="H48">
            <v>2506000</v>
          </cell>
        </row>
      </sheetData>
      <sheetData sheetId="29">
        <row r="48">
          <cell r="G48">
            <v>5565000</v>
          </cell>
          <cell r="H48">
            <v>2327000</v>
          </cell>
        </row>
      </sheetData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Reportes"/>
      <sheetName val="CEDULA DE PERSONAL TC"/>
      <sheetName val="ENCARGOS"/>
      <sheetName val="PREJUBILADOS"/>
      <sheetName val="NUEVOS CARGOS"/>
      <sheetName val=" HONORARIOS"/>
      <sheetName val="Hoja2"/>
      <sheetName val="TAMAÑO"/>
      <sheetName val="GRAFICAS ESTADOS FINANCIEROS"/>
    </sheetNames>
    <sheetDataSet>
      <sheetData sheetId="0" refreshError="1"/>
      <sheetData sheetId="1" refreshError="1"/>
      <sheetData sheetId="2">
        <row r="12">
          <cell r="B12" t="str">
            <v>Abuchar Curi Alfredo Miguel</v>
          </cell>
        </row>
        <row r="13">
          <cell r="B13" t="str">
            <v>Acevedo Barrios Rosa</v>
          </cell>
        </row>
        <row r="14">
          <cell r="B14" t="str">
            <v>Acevedo Chedid Jaime</v>
          </cell>
        </row>
        <row r="15">
          <cell r="B15" t="str">
            <v>Acevedo Patino Oscar</v>
          </cell>
        </row>
        <row r="16">
          <cell r="B16" t="str">
            <v>Acevedo Warner Ivan</v>
          </cell>
        </row>
        <row r="17">
          <cell r="B17" t="str">
            <v>Acosta Galvan Luis</v>
          </cell>
        </row>
        <row r="18">
          <cell r="B18" t="str">
            <v>Acosta Meza Raul Ernesto</v>
          </cell>
        </row>
        <row r="19">
          <cell r="B19" t="str">
            <v>Acosta Trejos Deniris Del Carmen</v>
          </cell>
        </row>
        <row r="20">
          <cell r="B20" t="str">
            <v>Acosta Valdelamar Fernan</v>
          </cell>
        </row>
        <row r="21">
          <cell r="B21" t="str">
            <v>Acuna Valdelamar Rosana</v>
          </cell>
        </row>
        <row r="22">
          <cell r="B22" t="str">
            <v>Acuña Beltran Claudia Milena</v>
          </cell>
        </row>
        <row r="23">
          <cell r="B23" t="str">
            <v>Acuña Caldera Carlos Daniel</v>
          </cell>
        </row>
        <row r="24">
          <cell r="B24" t="str">
            <v>Acuña Camacho Oscar Segundo</v>
          </cell>
        </row>
        <row r="25">
          <cell r="B25" t="str">
            <v>Agresott Perez Jorge Eliecer</v>
          </cell>
        </row>
        <row r="26">
          <cell r="B26" t="str">
            <v>Agudelo Urrutia Julian Enrique</v>
          </cell>
        </row>
        <row r="27">
          <cell r="B27" t="str">
            <v>Aguilar Camelo Gleris</v>
          </cell>
        </row>
        <row r="28">
          <cell r="B28" t="str">
            <v>Aguirre Ortega Maria Esther</v>
          </cell>
        </row>
        <row r="29">
          <cell r="B29" t="str">
            <v>Ahumada Guardo Jennifer Elizabeth</v>
          </cell>
        </row>
        <row r="30">
          <cell r="B30" t="str">
            <v>Alcala Narvaez Monica</v>
          </cell>
        </row>
        <row r="31">
          <cell r="B31" t="str">
            <v>Alcala Narvaez Monica De Fatima</v>
          </cell>
        </row>
        <row r="32">
          <cell r="B32" t="str">
            <v>Alean Pico Augusto</v>
          </cell>
        </row>
        <row r="33">
          <cell r="B33" t="str">
            <v>Almanza Ibarra Marco</v>
          </cell>
        </row>
        <row r="34">
          <cell r="B34" t="str">
            <v>Altamar Mercado Hernando Rafael</v>
          </cell>
        </row>
        <row r="35">
          <cell r="B35" t="str">
            <v>Alvarez Cabarcas Idalis Margarita</v>
          </cell>
        </row>
        <row r="36">
          <cell r="B36" t="str">
            <v>Alvarez Corena Jose</v>
          </cell>
        </row>
        <row r="37">
          <cell r="B37" t="str">
            <v>Alvarez Hernandez Diego</v>
          </cell>
        </row>
        <row r="38">
          <cell r="B38" t="str">
            <v>Alvarez Rodelo Ines Virginia</v>
          </cell>
        </row>
        <row r="39">
          <cell r="B39" t="str">
            <v>Alvaro Martinez Bustamante</v>
          </cell>
        </row>
        <row r="40">
          <cell r="B40" t="str">
            <v>Alvear Tristancho Orlando</v>
          </cell>
        </row>
        <row r="41">
          <cell r="B41" t="str">
            <v>Alvis Arrieta Jorge Luis</v>
          </cell>
        </row>
        <row r="42">
          <cell r="B42" t="str">
            <v>Alvis Martinez Nestor Ignacio</v>
          </cell>
        </row>
        <row r="43">
          <cell r="B43" t="str">
            <v>Amador Hawkins Franklin</v>
          </cell>
        </row>
        <row r="44">
          <cell r="B44" t="str">
            <v>Amar Sepulveda Paola Andrea</v>
          </cell>
        </row>
        <row r="45">
          <cell r="B45" t="str">
            <v>Amaris Ortega Fabio</v>
          </cell>
        </row>
        <row r="46">
          <cell r="B46" t="str">
            <v>Anaya Escudero Nelsy Zamaris</v>
          </cell>
        </row>
        <row r="47">
          <cell r="B47" t="str">
            <v>Anaya Perez Ana María</v>
          </cell>
        </row>
        <row r="48">
          <cell r="B48" t="str">
            <v>Anaya Vasquez Dilva Margarita</v>
          </cell>
        </row>
        <row r="49">
          <cell r="B49" t="str">
            <v>Angulo Mosquera Yenis Patricia</v>
          </cell>
        </row>
        <row r="50">
          <cell r="B50" t="str">
            <v>Ardila Acevedo Martha Liliana</v>
          </cell>
        </row>
        <row r="51">
          <cell r="B51" t="str">
            <v>Arellano Cartagena William</v>
          </cell>
        </row>
        <row r="52">
          <cell r="B52" t="str">
            <v>Arenas Correa Carlos Andres</v>
          </cell>
        </row>
        <row r="53">
          <cell r="B53" t="str">
            <v>Arias Amaya Fabian Antonio</v>
          </cell>
        </row>
        <row r="54">
          <cell r="B54" t="str">
            <v>Arias De La Ossa Mabel Sofia</v>
          </cell>
        </row>
        <row r="55">
          <cell r="B55" t="str">
            <v>Arias Martinez Aldo Jose</v>
          </cell>
        </row>
        <row r="56">
          <cell r="B56" t="str">
            <v>Arias Prada Nersy Amparo</v>
          </cell>
        </row>
        <row r="57">
          <cell r="B57" t="str">
            <v>Ariza Olaya Rolando</v>
          </cell>
        </row>
        <row r="58">
          <cell r="B58" t="str">
            <v>Ariza Palomino Carmen</v>
          </cell>
        </row>
        <row r="59">
          <cell r="B59" t="str">
            <v>Ariza Rua Danilo Lusbin</v>
          </cell>
        </row>
        <row r="60">
          <cell r="B60" t="str">
            <v>Arjona Angarita Ricardo Javier</v>
          </cell>
        </row>
        <row r="61">
          <cell r="B61" t="str">
            <v>Aroca Diaz Maria Cecilia</v>
          </cell>
        </row>
        <row r="62">
          <cell r="B62" t="str">
            <v>Arraut Camargo Luis Carlos</v>
          </cell>
        </row>
        <row r="63">
          <cell r="B63" t="str">
            <v>Arrieta Florez Rosaura</v>
          </cell>
        </row>
        <row r="64">
          <cell r="B64" t="str">
            <v>Arrieta Ortiz Edgardo William</v>
          </cell>
        </row>
        <row r="65">
          <cell r="B65" t="str">
            <v>Arrieta Paternina Mario Roberto</v>
          </cell>
        </row>
        <row r="66">
          <cell r="B66" t="str">
            <v>Arrieta Peluffo Xedis Luis</v>
          </cell>
        </row>
        <row r="67">
          <cell r="B67" t="str">
            <v>Arrieta Peluffo Xedis Esther</v>
          </cell>
        </row>
        <row r="68">
          <cell r="B68" t="str">
            <v>Arzuaga Armando Erasmo</v>
          </cell>
        </row>
        <row r="69">
          <cell r="B69" t="str">
            <v>Atehortua Ruiz Christian Leonardo</v>
          </cell>
        </row>
        <row r="70">
          <cell r="B70" t="str">
            <v>Auly Lozano Harry</v>
          </cell>
        </row>
        <row r="71">
          <cell r="B71" t="str">
            <v>Avila Racero Lina Isabel</v>
          </cell>
        </row>
        <row r="72">
          <cell r="B72" t="str">
            <v>Bakr Valenzuela Jamila</v>
          </cell>
        </row>
        <row r="73">
          <cell r="B73" t="str">
            <v>Ballestas Padilla Agrelys</v>
          </cell>
        </row>
        <row r="74">
          <cell r="B74" t="str">
            <v>Ballesteros Alvarez Nataly</v>
          </cell>
        </row>
        <row r="75">
          <cell r="B75" t="str">
            <v>Ballesteros Rafael Hernando</v>
          </cell>
        </row>
        <row r="76">
          <cell r="B76" t="str">
            <v>Baquero Seña Cecilia del Carmen</v>
          </cell>
        </row>
        <row r="77">
          <cell r="B77" t="str">
            <v>Barco Avila Yuri</v>
          </cell>
        </row>
        <row r="78">
          <cell r="B78" t="str">
            <v>Barraza Villa Ivan</v>
          </cell>
        </row>
        <row r="79">
          <cell r="B79" t="str">
            <v>Barrera Caceres Hector</v>
          </cell>
        </row>
        <row r="80">
          <cell r="B80" t="str">
            <v>Barrios Arrieta Jose Isaac</v>
          </cell>
        </row>
        <row r="81">
          <cell r="B81" t="str">
            <v>Barrios Bustillo Karen Katherine</v>
          </cell>
        </row>
        <row r="82">
          <cell r="B82" t="str">
            <v>Barrios Guarnizo Yudalis Edith</v>
          </cell>
        </row>
        <row r="83">
          <cell r="B83" t="str">
            <v>Barrios Hernandez Eder Antonio</v>
          </cell>
        </row>
        <row r="84">
          <cell r="B84" t="str">
            <v>Barrios Romero Xiomara</v>
          </cell>
        </row>
        <row r="85">
          <cell r="B85" t="str">
            <v>Barrios Serrano Carmen</v>
          </cell>
        </row>
        <row r="86">
          <cell r="B86" t="str">
            <v>Batista Moreno Julio Jose</v>
          </cell>
        </row>
        <row r="87">
          <cell r="B87" t="str">
            <v xml:space="preserve">Bautista Lasprilla Gloria Isabel </v>
          </cell>
        </row>
        <row r="88">
          <cell r="B88" t="str">
            <v>Beleño Contreras Cindy Mallory</v>
          </cell>
        </row>
        <row r="89">
          <cell r="B89" t="str">
            <v>Beltran Pajaro Deni Luz</v>
          </cell>
        </row>
        <row r="90">
          <cell r="B90" t="str">
            <v>Beltran Ruiz Andrea</v>
          </cell>
        </row>
        <row r="91">
          <cell r="B91" t="str">
            <v>Benedetti Quintero Javier</v>
          </cell>
        </row>
        <row r="92">
          <cell r="B92" t="str">
            <v>Berastegui Dager Antonio Jose</v>
          </cell>
        </row>
        <row r="93">
          <cell r="B93" t="str">
            <v>Berbesi Urbina Albeiro</v>
          </cell>
        </row>
        <row r="94">
          <cell r="B94" t="str">
            <v>Berdugo Oviedo Gloria Cecilia</v>
          </cell>
        </row>
        <row r="95">
          <cell r="B95" t="str">
            <v>Bermudez Torres Rafael</v>
          </cell>
        </row>
        <row r="96">
          <cell r="B96" t="str">
            <v>Bernal Betancour Diego Alejandro</v>
          </cell>
        </row>
        <row r="97">
          <cell r="B97" t="str">
            <v>Bernal de Castro Claudia Marcela</v>
          </cell>
        </row>
        <row r="98">
          <cell r="B98" t="str">
            <v>Bernal Mackenzie Katiuska del Carmen</v>
          </cell>
        </row>
        <row r="99">
          <cell r="B99" t="str">
            <v>Bernal Marin Cristian  David</v>
          </cell>
        </row>
        <row r="100">
          <cell r="B100" t="str">
            <v>Berrio Blanco Wilfredo</v>
          </cell>
        </row>
        <row r="101">
          <cell r="B101" t="str">
            <v>Betancurt Caro Yenis</v>
          </cell>
        </row>
        <row r="102">
          <cell r="B102" t="str">
            <v>Blanco Bello Rosario</v>
          </cell>
        </row>
        <row r="103">
          <cell r="B103" t="str">
            <v>Blanco Navarro Alfredo Enrique</v>
          </cell>
        </row>
        <row r="104">
          <cell r="B104" t="str">
            <v>Blanco Navarro Leonardo Enrique</v>
          </cell>
        </row>
        <row r="105">
          <cell r="B105" t="str">
            <v>Blanco Torres Maledis Judith</v>
          </cell>
        </row>
        <row r="106">
          <cell r="B106" t="str">
            <v>Bolaños Garcia Rocio Del Carmen</v>
          </cell>
        </row>
        <row r="107">
          <cell r="B107" t="str">
            <v>Bonfante Aldana Mario Alfonso</v>
          </cell>
        </row>
        <row r="108">
          <cell r="B108" t="str">
            <v>Bonilla Mejia Leonardo</v>
          </cell>
        </row>
        <row r="109">
          <cell r="B109" t="str">
            <v>Botero Pareja Carlos</v>
          </cell>
        </row>
        <row r="110">
          <cell r="B110" t="str">
            <v>Botero Pareja Carlos Ernesto</v>
          </cell>
        </row>
        <row r="111">
          <cell r="B111" t="str">
            <v>Bruno Bolaño Loise</v>
          </cell>
        </row>
        <row r="112">
          <cell r="B112" t="str">
            <v>Buelvas Otero Alejandra</v>
          </cell>
        </row>
        <row r="113">
          <cell r="B113" t="str">
            <v>Bumenthal Hans</v>
          </cell>
        </row>
        <row r="114">
          <cell r="B114" t="str">
            <v>Burgos Maturana Gleris Del Carmen</v>
          </cell>
        </row>
        <row r="115">
          <cell r="B115" t="str">
            <v>Bustillo Madrid Dilia catalina</v>
          </cell>
        </row>
        <row r="116">
          <cell r="B116" t="str">
            <v>Bustillo Madrid Dilia Catalina</v>
          </cell>
        </row>
        <row r="117">
          <cell r="B117" t="str">
            <v>Bustos Beltran Eblin Pastora</v>
          </cell>
        </row>
        <row r="118">
          <cell r="B118" t="str">
            <v>Cabarcas Henriquez Pedro</v>
          </cell>
        </row>
        <row r="119">
          <cell r="B119" t="str">
            <v>Cabeza Bobb Sara Esther</v>
          </cell>
        </row>
        <row r="120">
          <cell r="B120" t="str">
            <v>Cabrera Tovar Jairo Humberto</v>
          </cell>
        </row>
        <row r="121">
          <cell r="B121" t="str">
            <v>Cabria Agamez Lionar Eduardo</v>
          </cell>
        </row>
        <row r="122">
          <cell r="B122" t="str">
            <v>Caicedo Corrales Yesenia María</v>
          </cell>
        </row>
        <row r="123">
          <cell r="B123" t="str">
            <v>Calderon Ibañez Isabel Maria</v>
          </cell>
        </row>
        <row r="124">
          <cell r="B124" t="str">
            <v>Calle Diaz Luzkarime</v>
          </cell>
        </row>
        <row r="125">
          <cell r="B125" t="str">
            <v>Calvo Stevenso Haroldo</v>
          </cell>
        </row>
        <row r="126">
          <cell r="B126" t="str">
            <v>Camargo Avila Abigail</v>
          </cell>
        </row>
        <row r="127">
          <cell r="B127" t="str">
            <v>Campillo Jimenez Javier Eduardo</v>
          </cell>
        </row>
        <row r="128">
          <cell r="B128" t="str">
            <v>Cano Restrepo Carlos</v>
          </cell>
        </row>
        <row r="129">
          <cell r="B129" t="str">
            <v>Canoles Pertuz Manuel</v>
          </cell>
        </row>
        <row r="130">
          <cell r="B130" t="str">
            <v>Cantillo Dager Enrique</v>
          </cell>
        </row>
        <row r="131">
          <cell r="B131" t="str">
            <v>Cantillo Orozco Ana</v>
          </cell>
        </row>
        <row r="132">
          <cell r="B132" t="str">
            <v>Cantillo Torres José Luis</v>
          </cell>
        </row>
        <row r="133">
          <cell r="B133" t="str">
            <v>Cardenas Barrios Wuidil Acnobe</v>
          </cell>
        </row>
        <row r="134">
          <cell r="B134" t="str">
            <v>Cardenas Cordero Jose Luis</v>
          </cell>
        </row>
        <row r="135">
          <cell r="B135" t="str">
            <v>Cardenas Escobar Alba Zulay</v>
          </cell>
        </row>
        <row r="136">
          <cell r="B136" t="str">
            <v>Cardona Yair</v>
          </cell>
        </row>
        <row r="137">
          <cell r="B137" t="str">
            <v>Carrasquilla Barone Eustorgio</v>
          </cell>
        </row>
        <row r="138">
          <cell r="B138" t="str">
            <v>Carrillo Landazabal Martha Sofia</v>
          </cell>
        </row>
        <row r="139">
          <cell r="B139" t="str">
            <v>Cartagena Vanegas Alejandro</v>
          </cell>
        </row>
        <row r="140">
          <cell r="B140" t="str">
            <v>Casado Caliz Nestor</v>
          </cell>
        </row>
        <row r="141">
          <cell r="B141" t="str">
            <v>Cassalett Hernandez Idalia</v>
          </cell>
        </row>
        <row r="142">
          <cell r="B142" t="str">
            <v>Cassalins Delvalle Jorge</v>
          </cell>
        </row>
        <row r="143">
          <cell r="B143" t="str">
            <v>Castano Rodriguez German Felipe</v>
          </cell>
        </row>
        <row r="144">
          <cell r="B144" t="str">
            <v>Castellon Lafaurie Alfredo</v>
          </cell>
        </row>
        <row r="145">
          <cell r="B145" t="str">
            <v>Castiblanco Mosquera Jorge Ivan</v>
          </cell>
        </row>
        <row r="146">
          <cell r="B146" t="str">
            <v>Castiblanco Mosquera Jorge Ivan</v>
          </cell>
        </row>
        <row r="147">
          <cell r="B147" t="str">
            <v>Castilla Acosta Norberto</v>
          </cell>
        </row>
        <row r="148">
          <cell r="B148" t="str">
            <v>Castillo Cruz Harold Emiro</v>
          </cell>
        </row>
        <row r="149">
          <cell r="B149" t="str">
            <v>Castillo Gil Mileydis</v>
          </cell>
        </row>
        <row r="150">
          <cell r="B150" t="str">
            <v>Castillo Marimon Elvira Isabel</v>
          </cell>
        </row>
        <row r="151">
          <cell r="B151" t="str">
            <v>Castillo Rodelo Eddie Rafael</v>
          </cell>
        </row>
        <row r="152">
          <cell r="B152" t="str">
            <v>Castro Buelvas Luz Estela</v>
          </cell>
        </row>
        <row r="153">
          <cell r="B153" t="str">
            <v>Castro Camargo Elias Francisco</v>
          </cell>
        </row>
        <row r="154">
          <cell r="B154" t="str">
            <v>Castro Florez Ledys</v>
          </cell>
        </row>
        <row r="155">
          <cell r="B155" t="str">
            <v>Castro Garces Julio</v>
          </cell>
        </row>
        <row r="156">
          <cell r="B156" t="str">
            <v>Castro Porto Martha Patricia</v>
          </cell>
        </row>
        <row r="157">
          <cell r="B157" t="str">
            <v>Castro Roenes Fran Neil</v>
          </cell>
        </row>
        <row r="158">
          <cell r="B158" t="str">
            <v>Castro Visbal Diana Carolina</v>
          </cell>
        </row>
        <row r="159">
          <cell r="B159" t="str">
            <v>Castro Zurique Patricia Lorena</v>
          </cell>
        </row>
        <row r="160">
          <cell r="B160" t="str">
            <v>Ceballos Mendoza Juan</v>
          </cell>
        </row>
        <row r="161">
          <cell r="B161" t="str">
            <v>Cedeño Villa Janeth</v>
          </cell>
        </row>
        <row r="162">
          <cell r="B162" t="str">
            <v>Chalela Tawil Karina</v>
          </cell>
        </row>
        <row r="163">
          <cell r="B163" t="str">
            <v>Chavez Madrid Karina</v>
          </cell>
        </row>
        <row r="164">
          <cell r="B164" t="str">
            <v>Chica Avella Ricardo</v>
          </cell>
        </row>
        <row r="165">
          <cell r="B165" t="str">
            <v>Chico Ruiz Marco</v>
          </cell>
        </row>
        <row r="166">
          <cell r="B166" t="str">
            <v>Collazos Camacho Oscar</v>
          </cell>
        </row>
        <row r="167">
          <cell r="B167" t="str">
            <v>Contreras Ortiz Sonia Helena</v>
          </cell>
        </row>
        <row r="168">
          <cell r="B168" t="str">
            <v>Cordero Diaz Adriana Paola</v>
          </cell>
        </row>
        <row r="169">
          <cell r="B169" t="str">
            <v>Corena Ana Del Carmen</v>
          </cell>
        </row>
        <row r="170">
          <cell r="B170" t="str">
            <v>Corena Ana Del Carmen</v>
          </cell>
        </row>
        <row r="171">
          <cell r="B171" t="str">
            <v>Coronado Hernandez Jairo Rafael</v>
          </cell>
        </row>
        <row r="172">
          <cell r="B172" t="str">
            <v>Correa Cantillo Zully</v>
          </cell>
        </row>
        <row r="173">
          <cell r="B173" t="str">
            <v>Correa Mayor Alfonso</v>
          </cell>
        </row>
        <row r="174">
          <cell r="B174" t="str">
            <v>Cortina Coronel Karina Lisbeth</v>
          </cell>
        </row>
        <row r="175">
          <cell r="B175" t="str">
            <v>Crespo Salcedo Hector Enrique</v>
          </cell>
        </row>
        <row r="176">
          <cell r="B176" t="str">
            <v>Crespo Salcedo Hector Enrique</v>
          </cell>
        </row>
        <row r="177">
          <cell r="B177" t="str">
            <v>Cruz Monroy Misael</v>
          </cell>
        </row>
        <row r="178">
          <cell r="B178" t="str">
            <v>Cuadrado Cano William</v>
          </cell>
        </row>
        <row r="179">
          <cell r="B179" t="str">
            <v>Cuadrado Ortega Alberto</v>
          </cell>
        </row>
        <row r="180">
          <cell r="B180" t="str">
            <v>Cuadro Hurtado Carlos Enrique</v>
          </cell>
        </row>
        <row r="181">
          <cell r="B181" t="str">
            <v>Cure Molano Vilma</v>
          </cell>
        </row>
        <row r="182">
          <cell r="B182" t="str">
            <v>Dager Peña Lisney Sofias</v>
          </cell>
        </row>
        <row r="183">
          <cell r="B183" t="str">
            <v xml:space="preserve">Davila Gonzalez Jorge Alberto </v>
          </cell>
        </row>
        <row r="184">
          <cell r="B184" t="str">
            <v>De Arco Paternina Uriel Alfonso</v>
          </cell>
        </row>
        <row r="185">
          <cell r="B185" t="str">
            <v>De La Hoz Paez Danilo</v>
          </cell>
        </row>
        <row r="186">
          <cell r="B186" t="str">
            <v>De La Ossa Hernandez Sandra Patricia</v>
          </cell>
        </row>
        <row r="187">
          <cell r="B187" t="str">
            <v>De La Ossa Llamas Nayid</v>
          </cell>
        </row>
        <row r="188">
          <cell r="B188" t="str">
            <v>De La Rosa Montoya Sandra Milena</v>
          </cell>
        </row>
        <row r="189">
          <cell r="B189" t="str">
            <v>De Las Aguas Villa Euclides</v>
          </cell>
        </row>
        <row r="190">
          <cell r="B190" t="str">
            <v>Del Rio Cortina Abel</v>
          </cell>
        </row>
        <row r="191">
          <cell r="B191" t="str">
            <v>Del Rio Cortina Jorge</v>
          </cell>
        </row>
        <row r="192">
          <cell r="B192" t="str">
            <v>Del Rio Marin Melissa</v>
          </cell>
        </row>
        <row r="193">
          <cell r="B193" t="str">
            <v>Del Rio Pajaro Orlando</v>
          </cell>
        </row>
        <row r="194">
          <cell r="B194" t="str">
            <v>Del Valle Guardo Martha</v>
          </cell>
        </row>
        <row r="195">
          <cell r="B195" t="str">
            <v>Delgado Romero Luz Marina</v>
          </cell>
        </row>
        <row r="196">
          <cell r="B196" t="str">
            <v>Devoz Acuña Yojeiris</v>
          </cell>
        </row>
        <row r="197">
          <cell r="B197" t="str">
            <v>Diaz Atencio Jose</v>
          </cell>
        </row>
        <row r="198">
          <cell r="B198" t="str">
            <v>Diaz Berrio Jennifer</v>
          </cell>
        </row>
        <row r="199">
          <cell r="B199" t="str">
            <v>Diaz Colon Kelly</v>
          </cell>
        </row>
        <row r="200">
          <cell r="B200" t="str">
            <v>Diaz Pineda Martin</v>
          </cell>
        </row>
        <row r="201">
          <cell r="B201" t="str">
            <v>Dueñas Pereira Maria Elena</v>
          </cell>
        </row>
        <row r="202">
          <cell r="B202" t="str">
            <v>Duque Pardo Jorge Eliecer</v>
          </cell>
        </row>
        <row r="203">
          <cell r="B203" t="str">
            <v>Durante Cotes Mayra Rebeca</v>
          </cell>
        </row>
        <row r="204">
          <cell r="B204" t="str">
            <v>Eberle Arcila Valería</v>
          </cell>
        </row>
        <row r="205">
          <cell r="B205" t="str">
            <v>Elles Nino Hugo Antonio</v>
          </cell>
        </row>
        <row r="206">
          <cell r="B206" t="str">
            <v>Erazo De Avila Alfredo</v>
          </cell>
        </row>
        <row r="207">
          <cell r="B207" t="str">
            <v>Escalante Cortina Rafael</v>
          </cell>
        </row>
        <row r="208">
          <cell r="B208" t="str">
            <v>Escamilla Garcia Luisa</v>
          </cell>
        </row>
        <row r="209">
          <cell r="B209" t="str">
            <v>Escobar Perez Carlos Adriano</v>
          </cell>
        </row>
        <row r="210">
          <cell r="B210" t="str">
            <v>Escobar Rivas Edgar Humberto</v>
          </cell>
        </row>
        <row r="211">
          <cell r="B211" t="str">
            <v>Escobar Zapata Maria Candelaria</v>
          </cell>
        </row>
        <row r="212">
          <cell r="B212" t="str">
            <v>Escolar Ruiz Carlos</v>
          </cell>
        </row>
        <row r="213">
          <cell r="B213" t="str">
            <v>Escorcia Hueto Wilman Jose</v>
          </cell>
        </row>
        <row r="214">
          <cell r="B214" t="str">
            <v>Espejo Sanchez Pedro Antonio</v>
          </cell>
        </row>
        <row r="215">
          <cell r="B215" t="str">
            <v>Espinel De Segura Blanca Ines</v>
          </cell>
        </row>
        <row r="216">
          <cell r="B216" t="str">
            <v>Espinosa Espinosa Aaron</v>
          </cell>
        </row>
        <row r="217">
          <cell r="B217" t="str">
            <v>Espinosa Espinosa Aaron Eduardo</v>
          </cell>
        </row>
        <row r="218">
          <cell r="B218" t="str">
            <v>Espinosa Florez Victor Hugo</v>
          </cell>
        </row>
        <row r="219">
          <cell r="B219" t="str">
            <v>Espinoza Ballestas Nicanor</v>
          </cell>
        </row>
        <row r="220">
          <cell r="B220" t="str">
            <v>Fajardo Cuadro Juan Gabriel</v>
          </cell>
        </row>
        <row r="221">
          <cell r="B221" t="str">
            <v>Fang Alandette Yuly Patricia</v>
          </cell>
        </row>
        <row r="222">
          <cell r="B222" t="str">
            <v>Fernandez Del Rio Belky</v>
          </cell>
        </row>
        <row r="223">
          <cell r="B223" t="str">
            <v>Fernandez Frias Gilberto</v>
          </cell>
        </row>
        <row r="224">
          <cell r="B224" t="str">
            <v xml:space="preserve">Fernandez Rincon  Victor Campo </v>
          </cell>
        </row>
        <row r="225">
          <cell r="B225" t="str">
            <v>Ferreira Herreira Manlio Rafael</v>
          </cell>
        </row>
        <row r="226">
          <cell r="B226" t="str">
            <v>Figueroa Mercado Alfredo</v>
          </cell>
        </row>
        <row r="227">
          <cell r="B227" t="str">
            <v>Figueroa Mercado Alfredo De Jesus</v>
          </cell>
        </row>
        <row r="228">
          <cell r="B228" t="str">
            <v xml:space="preserve">Florez Fortich Mayka </v>
          </cell>
        </row>
        <row r="229">
          <cell r="B229" t="str">
            <v>Florez Gomez Margarita</v>
          </cell>
        </row>
        <row r="230">
          <cell r="B230" t="str">
            <v>Florez Tapia Diana Patricia</v>
          </cell>
        </row>
        <row r="231">
          <cell r="B231" t="str">
            <v>Fortich Mesa Roberto Carlos</v>
          </cell>
        </row>
        <row r="232">
          <cell r="B232" t="str">
            <v>Fortich Navarro David</v>
          </cell>
        </row>
        <row r="233">
          <cell r="B233" t="str">
            <v>Fortich  Pérez David</v>
          </cell>
        </row>
        <row r="234">
          <cell r="B234" t="str">
            <v>Franco Martinez Karen Del Rosario</v>
          </cell>
        </row>
        <row r="235">
          <cell r="B235" t="str">
            <v>Fuentes Garcia Delcy Leticia</v>
          </cell>
        </row>
        <row r="236">
          <cell r="B236" t="str">
            <v>Galindo Salom Patricia Elena</v>
          </cell>
        </row>
        <row r="237">
          <cell r="B237" t="str">
            <v>Gallardo Payares Luz Marina</v>
          </cell>
        </row>
        <row r="238">
          <cell r="B238" t="str">
            <v>Galvis Aponte Luis</v>
          </cell>
        </row>
        <row r="239">
          <cell r="B239" t="str">
            <v>Gamarra Cabarcas Julio Cesar</v>
          </cell>
        </row>
        <row r="240">
          <cell r="B240" t="str">
            <v>Gamero Solarte Fabian</v>
          </cell>
        </row>
        <row r="241">
          <cell r="B241" t="str">
            <v>Garces Coneo Luz Stella</v>
          </cell>
        </row>
        <row r="242">
          <cell r="B242" t="str">
            <v>Garces Henao Luis</v>
          </cell>
        </row>
        <row r="243">
          <cell r="B243" t="str">
            <v>Garces Pretel Miguel Efren</v>
          </cell>
        </row>
        <row r="244">
          <cell r="B244" t="str">
            <v>Garcia Estrada Karina Vanessa</v>
          </cell>
        </row>
        <row r="245">
          <cell r="B245" t="str">
            <v>Garcia Garcerant Benjamin De Jesus</v>
          </cell>
        </row>
        <row r="246">
          <cell r="B246" t="str">
            <v>Garcia Gonzalez Rosario Alicia</v>
          </cell>
        </row>
        <row r="247">
          <cell r="B247" t="str">
            <v>Garcia Martinez Aura</v>
          </cell>
        </row>
        <row r="248">
          <cell r="B248" t="str">
            <v>Garcia Munoz Fernando</v>
          </cell>
        </row>
        <row r="249">
          <cell r="B249" t="str">
            <v>Garcia Ospino Nelson Orlando</v>
          </cell>
        </row>
        <row r="250">
          <cell r="B250" t="str">
            <v>Garrido Cantillo Darly Margarita</v>
          </cell>
        </row>
        <row r="251">
          <cell r="B251" t="str">
            <v>Garzon Gonzalo</v>
          </cell>
        </row>
        <row r="252">
          <cell r="B252" t="str">
            <v>Gaviria Jaramillo Claudia</v>
          </cell>
        </row>
        <row r="253">
          <cell r="B253" t="str">
            <v>Gaviria Reyes Francisco Jose</v>
          </cell>
        </row>
        <row r="254">
          <cell r="B254" t="str">
            <v>Gazabon Arrieta Fabian Alfonso</v>
          </cell>
        </row>
        <row r="255">
          <cell r="B255" t="str">
            <v>Geney Castro Elias</v>
          </cell>
        </row>
        <row r="256">
          <cell r="B256" t="str">
            <v>Giaimo Payares Giovanna</v>
          </cell>
        </row>
        <row r="257">
          <cell r="B257" t="str">
            <v>Giraldo Fernandez Guillermo</v>
          </cell>
        </row>
        <row r="258">
          <cell r="B258" t="str">
            <v>Gomez Cadavid Vanessa</v>
          </cell>
        </row>
        <row r="259">
          <cell r="B259" t="str">
            <v>Gomez Fernandez Roberto Enrique</v>
          </cell>
        </row>
        <row r="260">
          <cell r="B260" t="str">
            <v>Gomez Gomez Marla</v>
          </cell>
        </row>
        <row r="261">
          <cell r="B261" t="str">
            <v>Gomez Mora Julio Antonio</v>
          </cell>
        </row>
        <row r="262">
          <cell r="B262" t="str">
            <v>Gomez Sarmiento Miguel</v>
          </cell>
        </row>
        <row r="263">
          <cell r="B263" t="str">
            <v>Gomez Silva Carmen</v>
          </cell>
        </row>
        <row r="264">
          <cell r="B264" t="str">
            <v>Gomez Torres Alberto</v>
          </cell>
        </row>
        <row r="265">
          <cell r="B265" t="str">
            <v>Gomez Vasquez Eduardo</v>
          </cell>
        </row>
        <row r="266">
          <cell r="B266" t="str">
            <v>Gonzalez  Del Risco Scoot</v>
          </cell>
        </row>
        <row r="267">
          <cell r="B267" t="str">
            <v>Gonzalez Castillo Catherine Lucia</v>
          </cell>
        </row>
        <row r="268">
          <cell r="B268" t="str">
            <v>Gonzalez Cepeda Diego Ignacio</v>
          </cell>
        </row>
        <row r="269">
          <cell r="B269" t="str">
            <v>Gonzalez Forero Ana Maria</v>
          </cell>
        </row>
        <row r="270">
          <cell r="B270" t="str">
            <v xml:space="preserve">Gonzalez Fortich Alvaro </v>
          </cell>
        </row>
        <row r="271">
          <cell r="B271" t="str">
            <v>Gonzalez Garcia Gonzalo</v>
          </cell>
        </row>
        <row r="272">
          <cell r="B272" t="str">
            <v>Gonzalez Herrera Diana</v>
          </cell>
        </row>
        <row r="273">
          <cell r="B273" t="str">
            <v>Gonzalez Negrete Juan</v>
          </cell>
        </row>
        <row r="274">
          <cell r="B274" t="str">
            <v>Gonzalez Paternina Edilma Del Car</v>
          </cell>
        </row>
        <row r="275">
          <cell r="B275" t="str">
            <v>Gonzalez Prens Rafael Ignacio</v>
          </cell>
        </row>
        <row r="276">
          <cell r="B276" t="str">
            <v>Gonzalez Ramirez Liceth Del Carmen</v>
          </cell>
        </row>
        <row r="277">
          <cell r="B277" t="str">
            <v>Gonzalez Ramos Gloria Cecilia</v>
          </cell>
        </row>
        <row r="278">
          <cell r="B278" t="str">
            <v>Gonzalez Ramos Gloria Cecilia</v>
          </cell>
        </row>
        <row r="279">
          <cell r="B279" t="str">
            <v>Grice Reyes Jennifer</v>
          </cell>
        </row>
        <row r="280">
          <cell r="B280" t="str">
            <v>Grosch Obregon Maria Tatiana</v>
          </cell>
        </row>
        <row r="281">
          <cell r="B281" t="str">
            <v>Guerrero Amaris Erick Steeven</v>
          </cell>
        </row>
        <row r="282">
          <cell r="B282" t="str">
            <v>Guerrero Arrieta Giannina</v>
          </cell>
        </row>
        <row r="283">
          <cell r="B283" t="str">
            <v>Gueto Tettay Luis</v>
          </cell>
        </row>
        <row r="284">
          <cell r="B284" t="str">
            <v>Guevara Guerrero Marlenny</v>
          </cell>
        </row>
        <row r="285">
          <cell r="B285" t="str">
            <v>Gutierrez Alvarez Jackeline</v>
          </cell>
        </row>
        <row r="286">
          <cell r="B286" t="str">
            <v>Gutierrez Alvarez Osvaldo</v>
          </cell>
        </row>
        <row r="287">
          <cell r="B287" t="str">
            <v>Gutierrez Brun Jennifer Del C.</v>
          </cell>
        </row>
        <row r="288">
          <cell r="B288" t="str">
            <v>Gutierrez De Pinerez Luna Alejandro</v>
          </cell>
        </row>
        <row r="289">
          <cell r="B289" t="str">
            <v>Gutierrez Jimenez Nelson</v>
          </cell>
        </row>
        <row r="290">
          <cell r="B290" t="str">
            <v>Gutierrez Sierra Alvaro</v>
          </cell>
        </row>
        <row r="291">
          <cell r="B291" t="str">
            <v>Guzman Barrios Luis</v>
          </cell>
        </row>
        <row r="292">
          <cell r="B292" t="str">
            <v>Haydar Haydar Catalina</v>
          </cell>
        </row>
        <row r="293">
          <cell r="B293" t="str">
            <v>Henrique Nuñez Yuranis</v>
          </cell>
        </row>
        <row r="294">
          <cell r="B294" t="str">
            <v>Hernandez Diaz Danny</v>
          </cell>
        </row>
        <row r="295">
          <cell r="B295" t="str">
            <v>Hernandez Diaz Heberth</v>
          </cell>
        </row>
        <row r="296">
          <cell r="B296" t="str">
            <v>Hernandez Figueroa Jorge</v>
          </cell>
        </row>
        <row r="297">
          <cell r="B297" t="str">
            <v>Hernandez Figueroa Rafael</v>
          </cell>
        </row>
        <row r="298">
          <cell r="B298" t="str">
            <v>Hernandez Matheus Jaime</v>
          </cell>
        </row>
        <row r="299">
          <cell r="B299" t="str">
            <v>Hernandez Montes Carlos Rafael</v>
          </cell>
        </row>
        <row r="300">
          <cell r="B300" t="str">
            <v>Hernandez Rojas Francisco</v>
          </cell>
        </row>
        <row r="301">
          <cell r="B301" t="str">
            <v>Hernandez Villadiego Angel</v>
          </cell>
        </row>
        <row r="302">
          <cell r="B302" t="str">
            <v>Herrera Jimenez Efrain</v>
          </cell>
        </row>
        <row r="303">
          <cell r="B303" t="str">
            <v>Herrera Martinez Ronald</v>
          </cell>
        </row>
        <row r="304">
          <cell r="B304" t="str">
            <v>Herrera Vidal German</v>
          </cell>
        </row>
        <row r="305">
          <cell r="B305" t="str">
            <v>Horrillo Caraballo Ana Maria</v>
          </cell>
        </row>
        <row r="306">
          <cell r="B306" t="str">
            <v>Huertas Cardozo Netty Consuelo</v>
          </cell>
        </row>
        <row r="307">
          <cell r="B307" t="str">
            <v>Hurtado Carasquilla  Luz Dary</v>
          </cell>
        </row>
        <row r="308">
          <cell r="B308" t="str">
            <v>Hurtado Carasquilla Dary Luz</v>
          </cell>
        </row>
        <row r="309">
          <cell r="B309" t="str">
            <v>Hurtado Marquez Julio Seferino</v>
          </cell>
        </row>
        <row r="310">
          <cell r="B310" t="str">
            <v>Hurtado Rocha Xibia</v>
          </cell>
        </row>
        <row r="311">
          <cell r="B311" t="str">
            <v>Illueca Llerena Alvaro</v>
          </cell>
        </row>
        <row r="312">
          <cell r="B312" t="str">
            <v>Imitola Coley Elias</v>
          </cell>
        </row>
        <row r="313">
          <cell r="B313" t="str">
            <v>Jacome Alvarado Jairo Alfonso</v>
          </cell>
        </row>
        <row r="314">
          <cell r="B314" t="str">
            <v>Jaraba Morales Karina</v>
          </cell>
        </row>
        <row r="315">
          <cell r="B315" t="str">
            <v>Jaramillo Arrieta Marcos</v>
          </cell>
        </row>
        <row r="316">
          <cell r="B316" t="str">
            <v>Jaramillo Coneo Horlin</v>
          </cell>
        </row>
        <row r="317">
          <cell r="B317" t="str">
            <v>Jay Ortega Lupe Karelys</v>
          </cell>
        </row>
        <row r="318">
          <cell r="B318" t="str">
            <v>Jimenez Betancourt Julio</v>
          </cell>
        </row>
        <row r="319">
          <cell r="B319" t="str">
            <v>Jimenez Castilla Tania Isabel</v>
          </cell>
        </row>
        <row r="320">
          <cell r="B320" t="str">
            <v>Jimenez Colombo Jorge</v>
          </cell>
        </row>
        <row r="321">
          <cell r="B321" t="str">
            <v>Jimenez Gonzalez Victor</v>
          </cell>
        </row>
        <row r="322">
          <cell r="B322" t="str">
            <v>Jimenez Osorio Javier</v>
          </cell>
        </row>
        <row r="323">
          <cell r="B323" t="str">
            <v>Jimenez Vargas Dawin</v>
          </cell>
        </row>
        <row r="324">
          <cell r="B324" t="str">
            <v>Jimenez Villalba Maria Mercedes</v>
          </cell>
        </row>
        <row r="325">
          <cell r="B325" t="str">
            <v>Joly Dueñas Rafael</v>
          </cell>
        </row>
        <row r="326">
          <cell r="B326" t="str">
            <v>Jotty Barrios Yaleidys María</v>
          </cell>
        </row>
        <row r="327">
          <cell r="B327" t="str">
            <v>Julio Giraldo Catalina</v>
          </cell>
        </row>
        <row r="328">
          <cell r="B328" t="str">
            <v>Julio Giraldo Catalina</v>
          </cell>
        </row>
        <row r="329">
          <cell r="B329" t="str">
            <v>Julio Giraldo Catalina</v>
          </cell>
        </row>
        <row r="330">
          <cell r="B330" t="str">
            <v>Julio Giraldo Catalina</v>
          </cell>
        </row>
        <row r="331">
          <cell r="B331" t="str">
            <v>Julio Giraldo Catalina</v>
          </cell>
        </row>
        <row r="332">
          <cell r="B332" t="str">
            <v>Julio Herrera Adenis Del Socorro</v>
          </cell>
        </row>
        <row r="333">
          <cell r="B333" t="str">
            <v>Julio Herrera Malory</v>
          </cell>
        </row>
        <row r="334">
          <cell r="B334" t="str">
            <v>Julio Ordoñez Alberto</v>
          </cell>
        </row>
        <row r="335">
          <cell r="B335" t="str">
            <v>Julio Rada Felix</v>
          </cell>
        </row>
        <row r="336">
          <cell r="B336" t="str">
            <v>Junco Cota Ivan</v>
          </cell>
        </row>
        <row r="337">
          <cell r="B337" t="str">
            <v>Laguado Quintana Julio</v>
          </cell>
        </row>
        <row r="338">
          <cell r="B338" t="str">
            <v>Lair Eric Maurice Bernard</v>
          </cell>
        </row>
        <row r="339">
          <cell r="B339" t="str">
            <v>Lambis Garces Nixon</v>
          </cell>
        </row>
        <row r="340">
          <cell r="B340" t="str">
            <v>Lara Sierra Joaquin</v>
          </cell>
        </row>
        <row r="341">
          <cell r="B341" t="str">
            <v>Lara Sierra Joaquin</v>
          </cell>
        </row>
        <row r="342">
          <cell r="B342" t="str">
            <v>Lara Zuniga Kelly Johanna</v>
          </cell>
        </row>
        <row r="343">
          <cell r="B343" t="str">
            <v>Leon Romero Luvis Paola</v>
          </cell>
        </row>
        <row r="344">
          <cell r="B344" t="str">
            <v>Lian Hernandez Krisly Johan</v>
          </cell>
        </row>
        <row r="345">
          <cell r="B345" t="str">
            <v>Ligardo Herrera Ivan Elias</v>
          </cell>
        </row>
        <row r="346">
          <cell r="B346" t="str">
            <v>Llamas Duran Patricia Del Carmen</v>
          </cell>
        </row>
        <row r="347">
          <cell r="B347" t="str">
            <v>LLamas Ramirez  Edwin Francisco</v>
          </cell>
        </row>
        <row r="348">
          <cell r="B348" t="str">
            <v>Lombana Paez Lucy Cecilia</v>
          </cell>
        </row>
        <row r="349">
          <cell r="B349" t="str">
            <v>Londoño Bedoya David Andres</v>
          </cell>
        </row>
        <row r="350">
          <cell r="B350" t="str">
            <v>Londoño Moreno Gina Viviana</v>
          </cell>
        </row>
        <row r="351">
          <cell r="B351" t="str">
            <v>Lopez Ayala Luz Helena</v>
          </cell>
        </row>
        <row r="352">
          <cell r="B352" t="str">
            <v>Lopez Beltran Royman</v>
          </cell>
        </row>
        <row r="353">
          <cell r="B353" t="str">
            <v xml:space="preserve">Lopez Cardona Rodolfo </v>
          </cell>
        </row>
        <row r="354">
          <cell r="B354" t="str">
            <v>Lopez Causado Alexander</v>
          </cell>
        </row>
        <row r="355">
          <cell r="B355" t="str">
            <v>Lopez Fernandez Angel Manuel</v>
          </cell>
        </row>
        <row r="356">
          <cell r="B356" t="str">
            <v>Lopez Forero Liliana</v>
          </cell>
        </row>
        <row r="357">
          <cell r="B357" t="str">
            <v>Lopez Forero Liliana Patricia</v>
          </cell>
        </row>
        <row r="358">
          <cell r="B358" t="str">
            <v>Lopez Macias Luis</v>
          </cell>
        </row>
        <row r="359">
          <cell r="B359" t="str">
            <v>Lopez Pineda Luis</v>
          </cell>
        </row>
        <row r="360">
          <cell r="B360" t="str">
            <v>Lopez Polo Richar José</v>
          </cell>
        </row>
        <row r="361">
          <cell r="B361" t="str">
            <v>Lopez Ramirez david Jaime</v>
          </cell>
        </row>
        <row r="362">
          <cell r="B362" t="str">
            <v>Lopez Ramirez Luz Stellla</v>
          </cell>
        </row>
        <row r="363">
          <cell r="B363" t="str">
            <v>Lopez Vergara Gonzalo De Jesus</v>
          </cell>
        </row>
        <row r="364">
          <cell r="B364" t="str">
            <v>Lora Macia Roberto Enrique</v>
          </cell>
        </row>
        <row r="365">
          <cell r="B365" t="str">
            <v>Lorett Amador Claudia</v>
          </cell>
        </row>
        <row r="366">
          <cell r="B366" t="str">
            <v>Lozada Angela Paola</v>
          </cell>
        </row>
        <row r="367">
          <cell r="B367" t="str">
            <v>Lozano Bermudez Maritza</v>
          </cell>
        </row>
        <row r="368">
          <cell r="B368" t="str">
            <v>Macia Agudelo Daniel Ricardo</v>
          </cell>
        </row>
        <row r="369">
          <cell r="B369" t="str">
            <v>Madero Jirado Maristella</v>
          </cell>
        </row>
        <row r="370">
          <cell r="B370" t="str">
            <v>Madrid Garcia Rafael</v>
          </cell>
        </row>
        <row r="371">
          <cell r="B371" t="str">
            <v>Madrid Valdes Benjamin</v>
          </cell>
        </row>
        <row r="372">
          <cell r="B372" t="str">
            <v>Majana Coneo Luis</v>
          </cell>
        </row>
        <row r="373">
          <cell r="B373" t="str">
            <v>Malkun Fawcett  Kelly Katerine</v>
          </cell>
        </row>
        <row r="374">
          <cell r="B374" t="str">
            <v>Malkun Fawcett Kelly Katerine</v>
          </cell>
        </row>
        <row r="375">
          <cell r="B375" t="str">
            <v>Manjarrres Lopez Yina Cristina</v>
          </cell>
        </row>
        <row r="376">
          <cell r="B376" t="str">
            <v>Mantilla Gomez Juan Carlos</v>
          </cell>
        </row>
        <row r="377">
          <cell r="B377" t="str">
            <v>Mantilla Gomez Juan Carlos</v>
          </cell>
        </row>
        <row r="378">
          <cell r="B378" t="str">
            <v>Marbello Peña Humberto</v>
          </cell>
        </row>
        <row r="379">
          <cell r="B379" t="str">
            <v>Marbello Peña Humberto Manuel</v>
          </cell>
        </row>
        <row r="380">
          <cell r="B380" t="str">
            <v>Marin Lopera Diego Leon</v>
          </cell>
        </row>
        <row r="381">
          <cell r="B381" t="str">
            <v>Marquez Castellar Marbel</v>
          </cell>
        </row>
        <row r="382">
          <cell r="B382" t="str">
            <v>Martelo Payares jorge Moises</v>
          </cell>
        </row>
        <row r="383">
          <cell r="B383" t="str">
            <v>Martinez Avila David Javier</v>
          </cell>
        </row>
        <row r="384">
          <cell r="B384" t="str">
            <v>Martinez Ballestas Cesar Enrique</v>
          </cell>
        </row>
        <row r="385">
          <cell r="B385" t="str">
            <v>Martinez Barrios Patricia Del Pilar</v>
          </cell>
        </row>
        <row r="386">
          <cell r="B386" t="str">
            <v>Martínez Bermudez Oiga Andrea</v>
          </cell>
        </row>
        <row r="387">
          <cell r="B387" t="str">
            <v>Martinez De Avila Maribel</v>
          </cell>
        </row>
        <row r="388">
          <cell r="B388" t="str">
            <v>Martinez Elles Mauricio De Jesus</v>
          </cell>
        </row>
        <row r="389">
          <cell r="B389" t="str">
            <v>Martínez Garcia  Laura Beatríz</v>
          </cell>
        </row>
        <row r="390">
          <cell r="B390" t="str">
            <v>Martinez Lambrano Juan</v>
          </cell>
        </row>
        <row r="391">
          <cell r="B391" t="str">
            <v>Martínez Larios  Roberto</v>
          </cell>
        </row>
        <row r="392">
          <cell r="B392" t="str">
            <v>Martinez Lopez Manuel Isaac</v>
          </cell>
        </row>
        <row r="393">
          <cell r="B393" t="str">
            <v>Martinez Maza Deilo</v>
          </cell>
        </row>
        <row r="394">
          <cell r="B394" t="str">
            <v>Martínez Oliveros Claudia Patricia</v>
          </cell>
        </row>
        <row r="395">
          <cell r="B395" t="str">
            <v>Martínez Oliveros Claudia Patricia</v>
          </cell>
        </row>
        <row r="396">
          <cell r="B396" t="str">
            <v>Martinez Pineda Isabel Margarita</v>
          </cell>
        </row>
        <row r="397">
          <cell r="B397" t="str">
            <v>Martinez Pianeta Roberto</v>
          </cell>
        </row>
        <row r="398">
          <cell r="B398" t="str">
            <v>Martinez Santos Juan Carlos</v>
          </cell>
        </row>
        <row r="399">
          <cell r="B399" t="str">
            <v>Matos Navas Rodolfo</v>
          </cell>
        </row>
        <row r="400">
          <cell r="B400" t="str">
            <v>Mattos Escalante Luis</v>
          </cell>
        </row>
        <row r="401">
          <cell r="B401" t="str">
            <v>Melendez Cangarejo Fernando</v>
          </cell>
        </row>
        <row r="402">
          <cell r="B402" t="str">
            <v>Melendez Tapia Maria Del Rosario</v>
          </cell>
        </row>
        <row r="403">
          <cell r="B403" t="str">
            <v>Melo Jaimes Edil</v>
          </cell>
        </row>
        <row r="404">
          <cell r="B404" t="str">
            <v>Menco Mendoza Argemiro</v>
          </cell>
        </row>
        <row r="405">
          <cell r="B405" t="str">
            <v>Mendoza Castaño Diego Fernandor</v>
          </cell>
        </row>
        <row r="406">
          <cell r="B406" t="str">
            <v>Mendoza Diaz Armando Antonio</v>
          </cell>
        </row>
        <row r="407">
          <cell r="B407" t="str">
            <v>Mendoza Gomez Williams</v>
          </cell>
        </row>
        <row r="408">
          <cell r="B408" t="str">
            <v>Mendoza Montes Nurys</v>
          </cell>
        </row>
        <row r="409">
          <cell r="B409" t="str">
            <v>Mendoza Perez Oscar David</v>
          </cell>
        </row>
        <row r="410">
          <cell r="B410" t="str">
            <v>Mendoza Simonds Laura Maria</v>
          </cell>
        </row>
        <row r="411">
          <cell r="B411" t="str">
            <v>Mercado Asis Grace</v>
          </cell>
        </row>
        <row r="412">
          <cell r="B412" t="str">
            <v>Mercado Caparroso German Carlos</v>
          </cell>
        </row>
        <row r="413">
          <cell r="B413" t="str">
            <v>Mercado Ricardo Jose</v>
          </cell>
        </row>
        <row r="414">
          <cell r="B414" t="str">
            <v>Merlano Rivera Antonio</v>
          </cell>
        </row>
        <row r="415">
          <cell r="B415" t="str">
            <v>Mestre Carreno Elsy Margarita</v>
          </cell>
        </row>
        <row r="416">
          <cell r="B416" t="str">
            <v>Mestre De Mogollón Gilma Antonia</v>
          </cell>
        </row>
        <row r="417">
          <cell r="B417" t="str">
            <v>Meza Blanco Jair Elich</v>
          </cell>
        </row>
        <row r="418">
          <cell r="B418" t="str">
            <v>Miranda Franco José Augusto</v>
          </cell>
        </row>
        <row r="419">
          <cell r="B419" t="str">
            <v>Miranda Orozco Luis</v>
          </cell>
        </row>
        <row r="420">
          <cell r="B420" t="str">
            <v>Molina Garcia Romina Ana</v>
          </cell>
        </row>
        <row r="421">
          <cell r="B421" t="str">
            <v>Molina Garzon Monica Maria</v>
          </cell>
        </row>
        <row r="422">
          <cell r="B422" t="str">
            <v>Molina Nagles Cecilia</v>
          </cell>
        </row>
        <row r="423">
          <cell r="B423" t="str">
            <v>Molina Padron Candelaria</v>
          </cell>
        </row>
        <row r="424">
          <cell r="B424" t="str">
            <v>Monroy Castellano Gloria</v>
          </cell>
        </row>
        <row r="425">
          <cell r="B425" t="str">
            <v>Monsalve Cuartas Edison</v>
          </cell>
        </row>
        <row r="426">
          <cell r="B426" t="str">
            <v>Monsalve Cuartas Edison</v>
          </cell>
        </row>
        <row r="427">
          <cell r="B427" t="str">
            <v>Monterrosa Monterrosa Luis Carlos</v>
          </cell>
        </row>
        <row r="428">
          <cell r="B428" t="str">
            <v>Monterroza Baron Robinson</v>
          </cell>
        </row>
        <row r="429">
          <cell r="B429" t="str">
            <v>Mora Castro Uriel Urquin</v>
          </cell>
        </row>
        <row r="430">
          <cell r="B430" t="str">
            <v>Morales Arrieta Juan Antonio</v>
          </cell>
        </row>
        <row r="431">
          <cell r="B431" t="str">
            <v>Morales Coneo Sandra Patricia</v>
          </cell>
        </row>
        <row r="432">
          <cell r="B432" t="str">
            <v>Morales Eckardt Luis Ignacio</v>
          </cell>
        </row>
        <row r="433">
          <cell r="B433" t="str">
            <v>Morales Quant Maria Angelica</v>
          </cell>
        </row>
        <row r="434">
          <cell r="B434" t="str">
            <v>Morales Torrente Mariutka</v>
          </cell>
        </row>
        <row r="435">
          <cell r="B435" t="str">
            <v>Morales Torrente Mariutka</v>
          </cell>
        </row>
        <row r="436">
          <cell r="B436" t="str">
            <v>Morales Vargas Karen</v>
          </cell>
        </row>
        <row r="437">
          <cell r="B437" t="str">
            <v>Morelos Gomez Jose</v>
          </cell>
        </row>
        <row r="438">
          <cell r="B438" t="str">
            <v>Moreno Aldana Diana</v>
          </cell>
        </row>
        <row r="439">
          <cell r="B439" t="str">
            <v>Moreno Galvis Andres</v>
          </cell>
        </row>
        <row r="440">
          <cell r="B440" t="str">
            <v>Moron Mendoza Andrea Cristina</v>
          </cell>
        </row>
        <row r="441">
          <cell r="B441" t="str">
            <v>Mulford Guerrero Yenny</v>
          </cell>
        </row>
        <row r="442">
          <cell r="B442" t="str">
            <v>Muñoz Palencia Adenauder</v>
          </cell>
        </row>
        <row r="443">
          <cell r="B443" t="str">
            <v>Muñiz Olite Jorge Luis</v>
          </cell>
        </row>
        <row r="444">
          <cell r="B444" t="str">
            <v>Muñoz Castaño Juio Alfonso</v>
          </cell>
        </row>
        <row r="445">
          <cell r="B445" t="str">
            <v>Muñoz Rodriguez Guillermo</v>
          </cell>
        </row>
        <row r="446">
          <cell r="B446" t="str">
            <v>Murcia Forero Esteban</v>
          </cell>
        </row>
        <row r="447">
          <cell r="B447" t="str">
            <v>Najera Alvarado Angel</v>
          </cell>
        </row>
        <row r="448">
          <cell r="B448" t="str">
            <v>Narvaez Mendoza Luis Alfonso</v>
          </cell>
        </row>
        <row r="449">
          <cell r="B449" t="str">
            <v>Navarro Díaz Luis</v>
          </cell>
        </row>
        <row r="450">
          <cell r="B450" t="str">
            <v>Navarro Guardo Gilda Rosa</v>
          </cell>
        </row>
        <row r="451">
          <cell r="B451" t="str">
            <v>Nieto Castro Juan Carlos</v>
          </cell>
        </row>
        <row r="452">
          <cell r="B452" t="str">
            <v>Nieto Huertas Fredys</v>
          </cell>
        </row>
        <row r="453">
          <cell r="B453" t="str">
            <v>Nieto Martinez Jorge</v>
          </cell>
        </row>
        <row r="454">
          <cell r="B454" t="str">
            <v>Niño De Viveros Vanessa</v>
          </cell>
        </row>
        <row r="455">
          <cell r="B455" t="str">
            <v>Noriega Madrid Juan</v>
          </cell>
        </row>
        <row r="456">
          <cell r="B456" t="str">
            <v>Novoa Buitrago Luis Alfredo</v>
          </cell>
        </row>
        <row r="457">
          <cell r="B457" t="str">
            <v>Nunez Nieto Alfonso</v>
          </cell>
        </row>
        <row r="458">
          <cell r="B458" t="str">
            <v>Vacante</v>
          </cell>
        </row>
        <row r="459">
          <cell r="B459" t="str">
            <v>Ochoa Andrade Alfonso</v>
          </cell>
        </row>
        <row r="460">
          <cell r="B460" t="str">
            <v>Ochoa Gonzalez Hernando</v>
          </cell>
        </row>
        <row r="461">
          <cell r="B461" t="str">
            <v>Ochoa Lorduy Andres</v>
          </cell>
        </row>
        <row r="462">
          <cell r="B462" t="str">
            <v>Ojeda Caicedo Vilma Viviana</v>
          </cell>
        </row>
        <row r="463">
          <cell r="B463" t="str">
            <v>Oliveros Calderon Juan</v>
          </cell>
        </row>
        <row r="464">
          <cell r="B464" t="str">
            <v>Orozco Caro Angelica María</v>
          </cell>
        </row>
        <row r="465">
          <cell r="B465" t="str">
            <v>Orozco Caro Ilse Carolina</v>
          </cell>
        </row>
        <row r="466">
          <cell r="B466" t="str">
            <v>Orozco Llamas Rolando</v>
          </cell>
        </row>
        <row r="467">
          <cell r="B467" t="str">
            <v>Ortega Lopez Victor</v>
          </cell>
        </row>
        <row r="468">
          <cell r="B468" t="str">
            <v>Ortega Moreno Diana Paola</v>
          </cell>
        </row>
        <row r="469">
          <cell r="B469" t="str">
            <v>Ortiz Bethes Carlos</v>
          </cell>
        </row>
        <row r="470">
          <cell r="B470" t="str">
            <v>Ortiz Piedrahita Gustavo</v>
          </cell>
        </row>
        <row r="471">
          <cell r="B471" t="str">
            <v>Ortiz Vargas Diego Armando</v>
          </cell>
        </row>
        <row r="472">
          <cell r="B472" t="str">
            <v>Ortiz Vargas Diego Armando</v>
          </cell>
        </row>
        <row r="473">
          <cell r="B473" t="str">
            <v>Osorio Del Valle Cristina</v>
          </cell>
        </row>
        <row r="474">
          <cell r="B474" t="str">
            <v>Osorio Leal Jairo</v>
          </cell>
        </row>
        <row r="475">
          <cell r="B475" t="str">
            <v>Osorio Puche Alberto Luis</v>
          </cell>
        </row>
        <row r="476">
          <cell r="B476" t="str">
            <v>Padilla Pedrozo David</v>
          </cell>
        </row>
        <row r="477">
          <cell r="B477" t="str">
            <v>Padron Carvajal Raul Jose</v>
          </cell>
        </row>
        <row r="478">
          <cell r="B478" t="str">
            <v>Padron Perez Ariadna</v>
          </cell>
        </row>
        <row r="479">
          <cell r="B479" t="str">
            <v>Paez Arrieta Jaison Paul</v>
          </cell>
        </row>
        <row r="480">
          <cell r="B480" t="str">
            <v>Pajaro Paternina Rosana</v>
          </cell>
        </row>
        <row r="481">
          <cell r="B481" t="str">
            <v>Pajaro Villa Alfredo</v>
          </cell>
        </row>
        <row r="482">
          <cell r="B482" t="str">
            <v>Palacio De Arco Alberto</v>
          </cell>
        </row>
        <row r="483">
          <cell r="B483" t="str">
            <v>Palencia  Romero Ginna Del Carmen</v>
          </cell>
        </row>
        <row r="484">
          <cell r="B484" t="str">
            <v>Palomino Mancilla Juan Carlos</v>
          </cell>
        </row>
        <row r="485">
          <cell r="B485" t="str">
            <v>Palomino Nieves Emilia</v>
          </cell>
        </row>
        <row r="486">
          <cell r="B486" t="str">
            <v>Parada Suarez Orlando</v>
          </cell>
        </row>
        <row r="487">
          <cell r="B487" t="str">
            <v>Paternina Arias Angela María</v>
          </cell>
        </row>
        <row r="488">
          <cell r="B488" t="str">
            <v>Paternina Yuranis</v>
          </cell>
        </row>
        <row r="489">
          <cell r="B489" t="str">
            <v>Patino Moncada Jose</v>
          </cell>
        </row>
        <row r="490">
          <cell r="B490" t="str">
            <v>Patino Vanegas Alberto</v>
          </cell>
        </row>
        <row r="491">
          <cell r="B491" t="str">
            <v>Payares Benitez Erika Paola</v>
          </cell>
        </row>
        <row r="492">
          <cell r="B492" t="str">
            <v>Payares Garces Carlos</v>
          </cell>
        </row>
        <row r="493">
          <cell r="B493" t="str">
            <v>Paz Vasquez Marta Eliana</v>
          </cell>
        </row>
        <row r="494">
          <cell r="B494" t="str">
            <v>Perea Morales Natalia Matilde</v>
          </cell>
        </row>
        <row r="495">
          <cell r="B495" t="str">
            <v>Perea Morales Natalia Matilde</v>
          </cell>
        </row>
        <row r="496">
          <cell r="B496" t="str">
            <v>Pereira Lopez Cesar</v>
          </cell>
        </row>
        <row r="497">
          <cell r="B497" t="str">
            <v>Perez Barrios Roger Eduardo</v>
          </cell>
        </row>
        <row r="498">
          <cell r="B498" t="str">
            <v>Perez Bolivar Yina</v>
          </cell>
        </row>
        <row r="499">
          <cell r="B499" t="str">
            <v>Perez Zapata Manuel</v>
          </cell>
        </row>
        <row r="500">
          <cell r="B500" t="str">
            <v>Ospino Hernandez karina</v>
          </cell>
        </row>
        <row r="501">
          <cell r="B501" t="str">
            <v>Perez Garcia Ariel</v>
          </cell>
        </row>
        <row r="502">
          <cell r="B502" t="str">
            <v>Perez Guerrero William</v>
          </cell>
        </row>
        <row r="503">
          <cell r="B503" t="str">
            <v>Perez Pacheco Jairo Heli</v>
          </cell>
        </row>
        <row r="504">
          <cell r="B504" t="str">
            <v>Perez Rua Juan</v>
          </cell>
        </row>
        <row r="505">
          <cell r="B505" t="str">
            <v>Perez Simancas Emilse</v>
          </cell>
        </row>
        <row r="506">
          <cell r="B506" t="str">
            <v>Perez Vergara Juan</v>
          </cell>
        </row>
        <row r="507">
          <cell r="B507" t="str">
            <v>Periñan Batista Mike</v>
          </cell>
        </row>
        <row r="508">
          <cell r="B508" t="str">
            <v>Pinto Ospina Juanita</v>
          </cell>
        </row>
        <row r="509">
          <cell r="B509" t="str">
            <v>Piñeres Espinosa María del Rosario</v>
          </cell>
        </row>
        <row r="510">
          <cell r="B510" t="str">
            <v>Pizarro Yepes Diana Milena</v>
          </cell>
        </row>
        <row r="511">
          <cell r="B511" t="str">
            <v>Polo Alean Aurora Margarita</v>
          </cell>
        </row>
        <row r="512">
          <cell r="B512" t="str">
            <v>Polo Garcia Bleidys</v>
          </cell>
        </row>
        <row r="513">
          <cell r="B513" t="str">
            <v>Polo Garcia Bleidys</v>
          </cell>
        </row>
        <row r="514">
          <cell r="B514" t="str">
            <v>Polo Mercado Luis</v>
          </cell>
        </row>
        <row r="515">
          <cell r="B515" t="str">
            <v>Ponce Del Portillo Saray</v>
          </cell>
        </row>
        <row r="516">
          <cell r="B516" t="str">
            <v>Porto Arroyo Sandra</v>
          </cell>
        </row>
        <row r="517">
          <cell r="B517" t="str">
            <v>Posse Emiliani Maria E</v>
          </cell>
        </row>
        <row r="518">
          <cell r="B518" t="str">
            <v>Posso Martínez Rafaela</v>
          </cell>
        </row>
        <row r="519">
          <cell r="B519" t="str">
            <v>Prieto Socha Claudia Cristina</v>
          </cell>
        </row>
        <row r="520">
          <cell r="B520" t="str">
            <v>Primo Tapia Wilfrido</v>
          </cell>
        </row>
        <row r="521">
          <cell r="B521" t="str">
            <v>Puello Ballestas Carlos Enrique</v>
          </cell>
        </row>
        <row r="522">
          <cell r="B522" t="str">
            <v>Puello Barrios Samuel Santiago</v>
          </cell>
        </row>
        <row r="523">
          <cell r="B523" t="str">
            <v>Puello Gonzalez Liliana</v>
          </cell>
        </row>
        <row r="524">
          <cell r="B524" t="str">
            <v>Puerta Cruz Yuliana</v>
          </cell>
        </row>
        <row r="525">
          <cell r="B525" t="str">
            <v>Puerta Del Castillo Edwin Alexander</v>
          </cell>
        </row>
        <row r="526">
          <cell r="B526" t="str">
            <v>Puerta Del Castillo Edwin Alexander</v>
          </cell>
        </row>
        <row r="527">
          <cell r="B527" t="str">
            <v>Quinones Fontalvo Aminta Teresa</v>
          </cell>
        </row>
        <row r="528">
          <cell r="B528" t="str">
            <v>Quintana Alvarez Moises Ramon</v>
          </cell>
        </row>
        <row r="529">
          <cell r="B529" t="str">
            <v>Quintero Casadiego Ismael</v>
          </cell>
        </row>
        <row r="530">
          <cell r="B530" t="str">
            <v>Quintero Casadiego Luis</v>
          </cell>
        </row>
        <row r="531">
          <cell r="B531" t="str">
            <v>Quintero Quintero Jaime Ivan</v>
          </cell>
        </row>
        <row r="532">
          <cell r="B532" t="str">
            <v>Quiroz Mariano Vladimir Adolfo</v>
          </cell>
        </row>
        <row r="533">
          <cell r="B533" t="str">
            <v>Quiroz Martinez Carlos</v>
          </cell>
        </row>
        <row r="534">
          <cell r="B534" t="str">
            <v>Ramirez Gomez Pedro</v>
          </cell>
        </row>
        <row r="535">
          <cell r="B535" t="str">
            <v>Ramirez Leon Hermes</v>
          </cell>
        </row>
        <row r="536">
          <cell r="B536" t="str">
            <v>Ramirez Molinares Carlos</v>
          </cell>
        </row>
        <row r="537">
          <cell r="B537" t="str">
            <v>Ramirez Quijano Vladimir</v>
          </cell>
        </row>
        <row r="538">
          <cell r="B538" t="str">
            <v>Ramirez Wilches Angela</v>
          </cell>
        </row>
        <row r="539">
          <cell r="B539" t="str">
            <v>Ramos frias Julio Cesar</v>
          </cell>
        </row>
        <row r="540">
          <cell r="B540" t="str">
            <v>Ramos Herrera Harold</v>
          </cell>
        </row>
        <row r="541">
          <cell r="B541" t="str">
            <v>Ramos Herrera Harold Henrique</v>
          </cell>
        </row>
        <row r="542">
          <cell r="B542" t="str">
            <v>Ramos Madrid Justo Rafael</v>
          </cell>
        </row>
        <row r="543">
          <cell r="B543" t="str">
            <v>Ramos Martinez Carmen Sofia</v>
          </cell>
        </row>
        <row r="544">
          <cell r="B544" t="str">
            <v>Rave Samra Amira</v>
          </cell>
        </row>
        <row r="545">
          <cell r="B545" t="str">
            <v>Redondo Almario Hilva Del Rosario</v>
          </cell>
        </row>
        <row r="546">
          <cell r="B546" t="str">
            <v>Reina Aranza Yuri</v>
          </cell>
        </row>
        <row r="547">
          <cell r="B547" t="str">
            <v>Restrepo Hernandez Iliana</v>
          </cell>
        </row>
        <row r="548">
          <cell r="B548" t="str">
            <v>Reyes Diago Leonardo José</v>
          </cell>
        </row>
        <row r="549">
          <cell r="B549" t="str">
            <v>Ricardo Moncada Eliana Gabriela Moncada</v>
          </cell>
        </row>
        <row r="550">
          <cell r="B550" t="str">
            <v>Rico Suarez Hector Fabian</v>
          </cell>
        </row>
        <row r="551">
          <cell r="B551" t="str">
            <v>Rincon Socha Maria</v>
          </cell>
        </row>
        <row r="552">
          <cell r="B552" t="str">
            <v>Ripoll De Lemaitre Maria Teresa</v>
          </cell>
        </row>
        <row r="553">
          <cell r="B553" t="str">
            <v>Rivera Bertel Katty johanna</v>
          </cell>
        </row>
        <row r="554">
          <cell r="B554" t="str">
            <v>Rivera Martinez Walberto</v>
          </cell>
        </row>
        <row r="555">
          <cell r="B555" t="str">
            <v>Robledo Fernandez Juan</v>
          </cell>
        </row>
        <row r="556">
          <cell r="B556" t="str">
            <v>Robledo Fernandez Juan Carlos</v>
          </cell>
        </row>
        <row r="557">
          <cell r="B557" t="str">
            <v>Robles Pedrozo Luz Stella</v>
          </cell>
        </row>
        <row r="558">
          <cell r="B558" t="str">
            <v>Robles Zabala Joaquin</v>
          </cell>
        </row>
        <row r="559">
          <cell r="B559" t="str">
            <v>Rocha Valenzuela Xiomara</v>
          </cell>
        </row>
        <row r="560">
          <cell r="B560" t="str">
            <v>Rodelo Gutierrez Alvaro</v>
          </cell>
        </row>
        <row r="561">
          <cell r="B561" t="str">
            <v>Rodriguez Bustillo Jorge</v>
          </cell>
        </row>
        <row r="562">
          <cell r="B562" t="str">
            <v>Rodriguez Bustillo Jorge Mario</v>
          </cell>
        </row>
        <row r="563">
          <cell r="B563" t="str">
            <v>Rodríguez Estupiñan Gerardo</v>
          </cell>
        </row>
        <row r="564">
          <cell r="B564" t="str">
            <v>Rodriguez Gomez Mauricio</v>
          </cell>
        </row>
        <row r="565">
          <cell r="B565" t="str">
            <v>Rodriguez Gomez Mauricio</v>
          </cell>
        </row>
        <row r="566">
          <cell r="B566" t="str">
            <v>Rodriguez Hernandez Maria Teresa</v>
          </cell>
        </row>
        <row r="567">
          <cell r="B567" t="str">
            <v>Rodriguez Hernandez Maria Victoria</v>
          </cell>
        </row>
        <row r="568">
          <cell r="B568" t="str">
            <v>Rodriguez Martinez Eduardo</v>
          </cell>
        </row>
        <row r="569">
          <cell r="B569" t="str">
            <v>Rodríguez Navarro Norma Costanza</v>
          </cell>
        </row>
        <row r="570">
          <cell r="B570" t="str">
            <v>Rodríguez Vasquez Yurima</v>
          </cell>
        </row>
        <row r="571">
          <cell r="B571" t="str">
            <v>Rodrríguez Pacheco Arnulfo Enrique</v>
          </cell>
        </row>
        <row r="572">
          <cell r="B572" t="str">
            <v>Rojas Torres Ruby Ester</v>
          </cell>
        </row>
        <row r="573">
          <cell r="B573" t="str">
            <v>Rojas Zota Laura Esther</v>
          </cell>
        </row>
        <row r="574">
          <cell r="B574" t="str">
            <v>Roman Gabriel Melendez</v>
          </cell>
        </row>
        <row r="575">
          <cell r="B575" t="str">
            <v>Romero  Romero Miguel</v>
          </cell>
        </row>
        <row r="576">
          <cell r="B576" t="str">
            <v>Romero Agudelo Andres Marcelo</v>
          </cell>
        </row>
        <row r="577">
          <cell r="B577" t="str">
            <v xml:space="preserve">Romero Naranjo Patricia Elena </v>
          </cell>
        </row>
        <row r="578">
          <cell r="B578" t="str">
            <v>Romero Prieto Julio</v>
          </cell>
        </row>
        <row r="579">
          <cell r="B579" t="str">
            <v>Romero Sabalza Carlos Antonio</v>
          </cell>
        </row>
        <row r="580">
          <cell r="B580" t="str">
            <v>Rosado Grau Edgardo</v>
          </cell>
        </row>
        <row r="581">
          <cell r="B581" t="str">
            <v>Rueda Rincon Luis Eduardo</v>
          </cell>
        </row>
        <row r="582">
          <cell r="B582" t="str">
            <v>Ruiz Argel Ivan</v>
          </cell>
        </row>
        <row r="583">
          <cell r="B583" t="str">
            <v>Ruíz Ariza Alix</v>
          </cell>
        </row>
        <row r="584">
          <cell r="B584" t="str">
            <v>Ruiz Ariza Elsa</v>
          </cell>
        </row>
        <row r="585">
          <cell r="B585" t="str">
            <v>Ruiz Esparza Yeinni Edith</v>
          </cell>
        </row>
        <row r="586">
          <cell r="B586" t="str">
            <v>Ruiz Paez German</v>
          </cell>
        </row>
        <row r="587">
          <cell r="B587" t="str">
            <v>Saad Saad Anuar</v>
          </cell>
        </row>
        <row r="588">
          <cell r="B588" t="str">
            <v>Salcedo Galvan Omer Manuel</v>
          </cell>
        </row>
        <row r="589">
          <cell r="B589" t="str">
            <v>Salcedo Peraxzo Diana Judith</v>
          </cell>
        </row>
        <row r="590">
          <cell r="B590" t="str">
            <v>Salcedo Toro Giovanna Marcela</v>
          </cell>
        </row>
        <row r="591">
          <cell r="B591" t="str">
            <v>Sanchez  CubilloEmilse</v>
          </cell>
        </row>
        <row r="592">
          <cell r="B592" t="str">
            <v>Sanchez Alvarez Ricardo</v>
          </cell>
        </row>
        <row r="593">
          <cell r="B593" t="str">
            <v xml:space="preserve">Sanchez Montes Mauricio Orlando </v>
          </cell>
        </row>
        <row r="594">
          <cell r="B594" t="str">
            <v>Sanchez Sanchez Julio</v>
          </cell>
        </row>
        <row r="595">
          <cell r="B595" t="str">
            <v>Sandoval Sotelo Ana María</v>
          </cell>
        </row>
        <row r="596">
          <cell r="B596" t="str">
            <v>Sanin Fonengra Javier</v>
          </cell>
        </row>
        <row r="597">
          <cell r="B597" t="str">
            <v>Sanjuanello Garcia Lily Sugey</v>
          </cell>
        </row>
        <row r="598">
          <cell r="B598" t="str">
            <v>Santamaria Prada Anderson</v>
          </cell>
        </row>
        <row r="599">
          <cell r="B599" t="str">
            <v>Sarmiento Ortega Jose</v>
          </cell>
        </row>
        <row r="600">
          <cell r="B600" t="str">
            <v>Senior Alvarez Nuris</v>
          </cell>
        </row>
        <row r="601">
          <cell r="B601" t="str">
            <v>Senior Elles David</v>
          </cell>
        </row>
        <row r="602">
          <cell r="B602" t="str">
            <v>Senior Narvaez Pablo</v>
          </cell>
        </row>
        <row r="603">
          <cell r="B603" t="str">
            <v>Sepulveda Sepulveda Dora Lilia</v>
          </cell>
        </row>
        <row r="604">
          <cell r="B604" t="str">
            <v>Serrano Castañeda Jairo Enrique</v>
          </cell>
        </row>
        <row r="605">
          <cell r="B605" t="str">
            <v>Serrano Castro Adriana</v>
          </cell>
        </row>
        <row r="606">
          <cell r="B606" t="str">
            <v>Serrano Lopez Federico Guillermo</v>
          </cell>
        </row>
        <row r="607">
          <cell r="B607" t="str">
            <v>Simancas Guardo Ines Elena</v>
          </cell>
        </row>
        <row r="608">
          <cell r="B608" t="str">
            <v>Simancas Romero Jennifer</v>
          </cell>
        </row>
        <row r="609">
          <cell r="B609" t="str">
            <v>Simarra Torres Nicolas</v>
          </cell>
        </row>
        <row r="610">
          <cell r="B610" t="str">
            <v>Sirtori Cano Luis</v>
          </cell>
        </row>
        <row r="611">
          <cell r="B611" t="str">
            <v>Solorzano Sanchez Adriana Elvira</v>
          </cell>
        </row>
        <row r="612">
          <cell r="B612" t="str">
            <v>Sossa Pearson Boris David</v>
          </cell>
        </row>
        <row r="613">
          <cell r="B613" t="str">
            <v>Suarez Llanos Said Ferney</v>
          </cell>
        </row>
        <row r="614">
          <cell r="B614" t="str">
            <v>Suarez Serna Yovanna Yanneth</v>
          </cell>
        </row>
        <row r="615">
          <cell r="B615" t="str">
            <v>Tamayo Galido Monica</v>
          </cell>
        </row>
        <row r="616">
          <cell r="B616" t="str">
            <v>Tamayo Galindo Ingrid Gabriela</v>
          </cell>
        </row>
        <row r="617">
          <cell r="B617" t="str">
            <v>Taron Arrieta Hernando De Jesus</v>
          </cell>
        </row>
        <row r="618">
          <cell r="B618" t="str">
            <v>Tarra Guzman Clara Elena</v>
          </cell>
        </row>
        <row r="619">
          <cell r="B619" t="str">
            <v>Tatis Guerra Gustavo</v>
          </cell>
        </row>
        <row r="620">
          <cell r="B620" t="str">
            <v>Taylor Lambis Tomas Alwin</v>
          </cell>
        </row>
        <row r="621">
          <cell r="B621" t="str">
            <v>Tordecilla Acevedo Veronica</v>
          </cell>
        </row>
        <row r="622">
          <cell r="B622" t="str">
            <v>Toro Gonzalez Daniel</v>
          </cell>
        </row>
        <row r="623">
          <cell r="B623" t="str">
            <v>Torrado Casadiegos Jaime</v>
          </cell>
        </row>
        <row r="624">
          <cell r="B624" t="str">
            <v>Torralvo Angulo Rosember Jose</v>
          </cell>
        </row>
        <row r="625">
          <cell r="B625" t="str">
            <v>Torregrosa Anaya Juan Carlos</v>
          </cell>
        </row>
        <row r="626">
          <cell r="B626" t="str">
            <v>Torres Leotautt Leonor</v>
          </cell>
        </row>
        <row r="627">
          <cell r="B627" t="str">
            <v>Torres Leotautt Leonor Rosario</v>
          </cell>
        </row>
        <row r="628">
          <cell r="B628" t="str">
            <v xml:space="preserve">Torres Moreno Luis Fernando </v>
          </cell>
        </row>
        <row r="629">
          <cell r="B629" t="str">
            <v>Torres Sierra Yony Alberto</v>
          </cell>
        </row>
        <row r="630">
          <cell r="B630" t="str">
            <v>Toscano Patiño Daniel Eduardo</v>
          </cell>
        </row>
        <row r="631">
          <cell r="B631" t="str">
            <v>Trillos Gamboa Julia Isabel</v>
          </cell>
        </row>
        <row r="632">
          <cell r="B632" t="str">
            <v>Trillos Sierra Sofia Leonor</v>
          </cell>
        </row>
        <row r="633">
          <cell r="B633" t="str">
            <v>Urquijo Burgos Lissette Del Rosar</v>
          </cell>
        </row>
        <row r="634">
          <cell r="B634" t="str">
            <v>Urriola Meza Leonardo</v>
          </cell>
        </row>
        <row r="635">
          <cell r="B635" t="str">
            <v>Useche Vivero Jairo Francisco</v>
          </cell>
        </row>
        <row r="636">
          <cell r="B636" t="str">
            <v>Utria Avendaño Gustavo</v>
          </cell>
        </row>
        <row r="637">
          <cell r="B637" t="str">
            <v>Utria Padilla Rosiris</v>
          </cell>
        </row>
        <row r="638">
          <cell r="B638" t="str">
            <v>Vacante</v>
          </cell>
        </row>
        <row r="639">
          <cell r="B639" t="str">
            <v>Vacante</v>
          </cell>
        </row>
        <row r="640">
          <cell r="B640" t="str">
            <v>Vacante</v>
          </cell>
        </row>
        <row r="641">
          <cell r="B641" t="str">
            <v>Vacante</v>
          </cell>
        </row>
        <row r="642">
          <cell r="B642" t="str">
            <v>Vacante</v>
          </cell>
        </row>
        <row r="643">
          <cell r="B643" t="str">
            <v>Vacante</v>
          </cell>
        </row>
        <row r="644">
          <cell r="B644" t="str">
            <v>Vacante</v>
          </cell>
        </row>
        <row r="645">
          <cell r="B645" t="str">
            <v>Vacante</v>
          </cell>
        </row>
        <row r="646">
          <cell r="B646" t="str">
            <v>Vacante</v>
          </cell>
        </row>
        <row r="647">
          <cell r="B647" t="str">
            <v>Vacante</v>
          </cell>
        </row>
        <row r="648">
          <cell r="B648" t="str">
            <v>Valdez Ufre Sandra Isabel</v>
          </cell>
        </row>
        <row r="649">
          <cell r="B649" t="str">
            <v>Valencia Cespedes  Claudia</v>
          </cell>
        </row>
        <row r="650">
          <cell r="B650" t="str">
            <v>Vanegas Casadiego Enrique</v>
          </cell>
        </row>
        <row r="651">
          <cell r="B651" t="str">
            <v>Vanegas Vega Cindy</v>
          </cell>
        </row>
        <row r="652">
          <cell r="B652" t="str">
            <v>Vargas Cuesta Hernando</v>
          </cell>
        </row>
        <row r="653">
          <cell r="B653" t="str">
            <v>Vargas Julio Daniel</v>
          </cell>
        </row>
        <row r="654">
          <cell r="B654" t="str">
            <v>Varon Vega Viviana</v>
          </cell>
        </row>
        <row r="655">
          <cell r="B655" t="str">
            <v>Vasquez Mendoza Giovanny Rafael</v>
          </cell>
        </row>
        <row r="656">
          <cell r="B656" t="str">
            <v>Vasquez Ruiz Juan Carlos</v>
          </cell>
        </row>
        <row r="657">
          <cell r="B657" t="str">
            <v>Vasquez Tordecilla Eda Milena</v>
          </cell>
        </row>
        <row r="658">
          <cell r="B658" t="str">
            <v>Velasquez Rodriguez Patricia Judith</v>
          </cell>
        </row>
        <row r="659">
          <cell r="B659" t="str">
            <v>Velez Mendez Gisel</v>
          </cell>
        </row>
        <row r="660">
          <cell r="B660" t="str">
            <v>Velez Pareja Ignacio Antonio</v>
          </cell>
        </row>
        <row r="661">
          <cell r="B661" t="str">
            <v>Venegas Martinez Carolina</v>
          </cell>
        </row>
        <row r="662">
          <cell r="B662" t="str">
            <v>Vergara Bolanos Luis</v>
          </cell>
        </row>
        <row r="663">
          <cell r="B663" t="str">
            <v>Vergara Florez Kelly Johanna</v>
          </cell>
        </row>
        <row r="664">
          <cell r="B664" t="str">
            <v>Vergara Perez Belkis Esperanza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ENDENCIAS"/>
      <sheetName val="OPEN ACCES"/>
      <sheetName val="BILINGUISMO "/>
      <sheetName val="movilidad estudiantil"/>
      <sheetName val="consolidado"/>
      <sheetName val="DOCENTES DOCTORES Y MAGISTERES"/>
      <sheetName val="DETALLE ALGUNOS INDICADORES"/>
      <sheetName val="relacion de publicaciones"/>
      <sheetName val="Créditos desecolarizados"/>
      <sheetName val="Alianzas Instit Nacionales"/>
      <sheetName val="Alianzas Inst Internacionales"/>
      <sheetName val="recursos generados invest."/>
      <sheetName val="INVEST3"/>
      <sheetName val="INVEST2"/>
      <sheetName val="Investigaciones"/>
      <sheetName val="Movilidad docente"/>
      <sheetName val="Asesorias"/>
      <sheetName val="Generación Empresas"/>
      <sheetName val="Proyectos Sociales"/>
      <sheetName val="Membresias"/>
      <sheetName val="Datos Para Indica de Talentos"/>
      <sheetName val="Prácticas Profesionales "/>
      <sheetName val="Estudios Consolidados(96-2004)"/>
      <sheetName val="Asesorias (2)"/>
      <sheetName val="Edu Permanente 2002-2004"/>
      <sheetName val="Escuela de Verano"/>
      <sheetName val="oPEN aCCES(2)"/>
      <sheetName val="GRAFICAS ESTADOS FINANCIEROS"/>
      <sheetName val="BIBLIOTECA"/>
      <sheetName val="PLANE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6">
          <cell r="C26">
            <v>4.5086297992250793E-2</v>
          </cell>
          <cell r="E26">
            <v>5.1179673321234118E-2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REFRIGERIOS"/>
      <sheetName val="SER. INFORMATICOS"/>
      <sheetName val="SEC. GRAL"/>
      <sheetName val="PLANEACION"/>
      <sheetName val="DIR. CALIDAD"/>
      <sheetName val="G. HUMANA"/>
      <sheetName val="BIBLIOTECA"/>
      <sheetName val="DIR. EDUCACION"/>
      <sheetName val="DES. EMPRESARIAL"/>
      <sheetName val="Hoja2"/>
      <sheetName val="Hoja3"/>
      <sheetName val="SER_ INFORMATICOS"/>
      <sheetName val="SEC_ GRAL"/>
      <sheetName val="DIR_ CALIDAD"/>
      <sheetName val="G_ HUMANA"/>
      <sheetName val="DIR_ EDUCACION"/>
      <sheetName val="DES_ EMPRESARIAL"/>
      <sheetName val="GRAFICAS ESTADOS FINANCIEROS"/>
    </sheetNames>
    <sheetDataSet>
      <sheetData sheetId="0" refreshError="1"/>
      <sheetData sheetId="1">
        <row r="33">
          <cell r="F33">
            <v>0</v>
          </cell>
        </row>
      </sheetData>
      <sheetData sheetId="2">
        <row r="33">
          <cell r="F33">
            <v>8600000</v>
          </cell>
        </row>
      </sheetData>
      <sheetData sheetId="3">
        <row r="33">
          <cell r="F33">
            <v>1850000</v>
          </cell>
        </row>
      </sheetData>
      <sheetData sheetId="4">
        <row r="33">
          <cell r="F33">
            <v>250000</v>
          </cell>
        </row>
      </sheetData>
      <sheetData sheetId="5">
        <row r="33">
          <cell r="F33">
            <v>1170000</v>
          </cell>
        </row>
      </sheetData>
      <sheetData sheetId="6">
        <row r="33">
          <cell r="F33">
            <v>310000</v>
          </cell>
        </row>
      </sheetData>
      <sheetData sheetId="7">
        <row r="33">
          <cell r="F33">
            <v>1090000</v>
          </cell>
        </row>
      </sheetData>
      <sheetData sheetId="8">
        <row r="33">
          <cell r="F33">
            <v>886400</v>
          </cell>
        </row>
      </sheetData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gue Presup1"/>
      <sheetName val="Consolidado"/>
      <sheetName val="Informe Proy"/>
      <sheetName val="Instrucciones"/>
      <sheetName val="Resumen PPTO"/>
      <sheetName val="Flujo de Caja"/>
      <sheetName val="Honorarios"/>
      <sheetName val="gastos de administración"/>
      <sheetName val="Polizas"/>
      <sheetName val="Publicidad"/>
      <sheetName val="Servicios"/>
      <sheetName val="Papeleria"/>
      <sheetName val="Arrendamientos"/>
      <sheetName val="Activos"/>
      <sheetName val="Diversos"/>
      <sheetName val="Viaticos"/>
      <sheetName val="Apoyo a Invest"/>
      <sheetName val="Estampilla"/>
    </sheetNames>
    <sheetDataSet>
      <sheetData sheetId="0"/>
      <sheetData sheetId="1"/>
      <sheetData sheetId="2"/>
      <sheetData sheetId="3"/>
      <sheetData sheetId="4">
        <row r="25">
          <cell r="C25" t="str">
            <v>MINCIENCIAS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IBLIOTECA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SEC. GRAL"/>
      <sheetName val="DIR. EDUCACION"/>
      <sheetName val="SAVIO"/>
      <sheetName val="COM. SOCIAL"/>
      <sheetName val="IDIOMAS"/>
      <sheetName val="C. SOCIALES"/>
      <sheetName val="CIVIL AMB."/>
      <sheetName val="HUMANIDADES"/>
      <sheetName val="PSICOLOGIA"/>
      <sheetName val="SISTEMAS"/>
      <sheetName val="S. INFORMATICOS"/>
      <sheetName val="DEC. C. ECONOMICAS"/>
      <sheetName val="ECONOMIA"/>
      <sheetName val="ADMON"/>
      <sheetName val="CONTADURIA"/>
      <sheetName val="DUAL"/>
      <sheetName val="FINANZAS"/>
      <sheetName val="C. EMPRENDIMIENTO"/>
      <sheetName val="PLANEACION"/>
      <sheetName val="Hoja2"/>
      <sheetName val="Hoja3"/>
      <sheetName val="G_ HUMANA"/>
      <sheetName val="C_ POLITICAS"/>
      <sheetName val="C_ BASICAS"/>
      <sheetName val="DIR_ CALIDAD"/>
      <sheetName val="SEC_ GRAL"/>
      <sheetName val="DIR_ EDUCACION"/>
      <sheetName val="COM_ SOCIAL"/>
      <sheetName val="C_ SOCIALES"/>
      <sheetName val="CIVIL AMB_"/>
      <sheetName val="S_ INFORMATICOS"/>
      <sheetName val="DEC_ C_ ECONOMICAS"/>
      <sheetName val="C_ EMPRENDIMIENTO"/>
      <sheetName val="CONSOLIDADO CAPACITACION"/>
      <sheetName val="DES. EMPRESARIAL"/>
      <sheetName val="DEC. C ECONOMICAS"/>
      <sheetName val="CIVIL - AMB."/>
      <sheetName val="COMPROMISOS CAPACITACIÓN ACADEM"/>
      <sheetName val="DES_ EMPRESARIAL"/>
      <sheetName val="DEC_ C ECONOMICAS"/>
      <sheetName val="CIVIL _ AMB_"/>
      <sheetName val="CONSOLIDADO EMPASTES"/>
      <sheetName val="D. CALIDAD"/>
      <sheetName val="S. GRAL"/>
      <sheetName val="D_ CALIDAD"/>
      <sheetName val="S_ GRAL"/>
      <sheetName val="CONSOLIDADO REFRIGERIOS"/>
      <sheetName val="SER. INFORMATICOS"/>
      <sheetName val="SER_ INFORMATICOS"/>
      <sheetName val="CONSOLIDADO AFILIACIONES"/>
      <sheetName val="CONSOLIDADO INVERSIONES"/>
      <sheetName val="ADMON "/>
      <sheetName val="EMPRENDIMIENTO"/>
    </sheetNames>
    <sheetDataSet>
      <sheetData sheetId="0" refreshError="1"/>
      <sheetData sheetId="1" refreshError="1">
        <row r="16">
          <cell r="E16">
            <v>0</v>
          </cell>
        </row>
      </sheetData>
      <sheetData sheetId="2" refreshError="1">
        <row r="16">
          <cell r="E16">
            <v>0</v>
          </cell>
        </row>
      </sheetData>
      <sheetData sheetId="3" refreshError="1">
        <row r="16">
          <cell r="E16">
            <v>0</v>
          </cell>
        </row>
      </sheetData>
      <sheetData sheetId="4" refreshError="1">
        <row r="16">
          <cell r="E16">
            <v>0</v>
          </cell>
        </row>
      </sheetData>
      <sheetData sheetId="5" refreshError="1">
        <row r="16">
          <cell r="E16">
            <v>0</v>
          </cell>
        </row>
      </sheetData>
      <sheetData sheetId="6" refreshError="1">
        <row r="16">
          <cell r="E16">
            <v>0</v>
          </cell>
        </row>
      </sheetData>
      <sheetData sheetId="7" refreshError="1">
        <row r="16">
          <cell r="E16">
            <v>0</v>
          </cell>
        </row>
      </sheetData>
      <sheetData sheetId="8" refreshError="1">
        <row r="16">
          <cell r="E16">
            <v>0</v>
          </cell>
        </row>
      </sheetData>
      <sheetData sheetId="9" refreshError="1">
        <row r="16">
          <cell r="E16">
            <v>0</v>
          </cell>
        </row>
      </sheetData>
      <sheetData sheetId="10" refreshError="1">
        <row r="16">
          <cell r="E16">
            <v>0</v>
          </cell>
        </row>
      </sheetData>
      <sheetData sheetId="11" refreshError="1">
        <row r="16">
          <cell r="E16">
            <v>0</v>
          </cell>
        </row>
      </sheetData>
      <sheetData sheetId="12" refreshError="1">
        <row r="12">
          <cell r="E12">
            <v>0</v>
          </cell>
        </row>
        <row r="16">
          <cell r="E16">
            <v>1</v>
          </cell>
        </row>
      </sheetData>
      <sheetData sheetId="13" refreshError="1">
        <row r="12">
          <cell r="E12">
            <v>2</v>
          </cell>
        </row>
        <row r="16">
          <cell r="E16">
            <v>0</v>
          </cell>
        </row>
      </sheetData>
      <sheetData sheetId="14" refreshError="1">
        <row r="12">
          <cell r="E12">
            <v>0</v>
          </cell>
        </row>
        <row r="16">
          <cell r="E16">
            <v>0</v>
          </cell>
        </row>
      </sheetData>
      <sheetData sheetId="15" refreshError="1">
        <row r="12">
          <cell r="E12">
            <v>2</v>
          </cell>
        </row>
        <row r="16">
          <cell r="E16">
            <v>1</v>
          </cell>
        </row>
      </sheetData>
      <sheetData sheetId="16" refreshError="1">
        <row r="12">
          <cell r="E12">
            <v>0</v>
          </cell>
        </row>
        <row r="16">
          <cell r="E16">
            <v>0</v>
          </cell>
        </row>
      </sheetData>
      <sheetData sheetId="17" refreshError="1">
        <row r="13">
          <cell r="E13">
            <v>2</v>
          </cell>
        </row>
        <row r="16">
          <cell r="E16">
            <v>0</v>
          </cell>
        </row>
      </sheetData>
      <sheetData sheetId="18" refreshError="1">
        <row r="12">
          <cell r="E12">
            <v>1</v>
          </cell>
        </row>
        <row r="16">
          <cell r="E16">
            <v>6</v>
          </cell>
        </row>
      </sheetData>
      <sheetData sheetId="19" refreshError="1">
        <row r="12">
          <cell r="E12">
            <v>14</v>
          </cell>
        </row>
        <row r="16">
          <cell r="E16">
            <v>1</v>
          </cell>
        </row>
      </sheetData>
      <sheetData sheetId="20" refreshError="1">
        <row r="12">
          <cell r="E12">
            <v>0</v>
          </cell>
        </row>
        <row r="16">
          <cell r="E16">
            <v>0</v>
          </cell>
        </row>
      </sheetData>
      <sheetData sheetId="21" refreshError="1">
        <row r="13">
          <cell r="E13">
            <v>1</v>
          </cell>
        </row>
        <row r="16">
          <cell r="E16">
            <v>0</v>
          </cell>
        </row>
      </sheetData>
      <sheetData sheetId="22" refreshError="1">
        <row r="16">
          <cell r="E16">
            <v>10000000</v>
          </cell>
        </row>
      </sheetData>
      <sheetData sheetId="23" refreshError="1">
        <row r="12">
          <cell r="E12">
            <v>2</v>
          </cell>
        </row>
        <row r="16">
          <cell r="E16">
            <v>0</v>
          </cell>
        </row>
      </sheetData>
      <sheetData sheetId="24" refreshError="1">
        <row r="12">
          <cell r="E12">
            <v>1</v>
          </cell>
        </row>
        <row r="16">
          <cell r="E16">
            <v>0</v>
          </cell>
        </row>
      </sheetData>
      <sheetData sheetId="25" refreshError="1">
        <row r="12">
          <cell r="E12">
            <v>0</v>
          </cell>
        </row>
        <row r="16">
          <cell r="E16">
            <v>0</v>
          </cell>
        </row>
      </sheetData>
      <sheetData sheetId="26">
        <row r="16">
          <cell r="E16">
            <v>2000000</v>
          </cell>
        </row>
      </sheetData>
      <sheetData sheetId="27" refreshError="1">
        <row r="12">
          <cell r="E12">
            <v>1</v>
          </cell>
        </row>
        <row r="16">
          <cell r="E16">
            <v>0</v>
          </cell>
        </row>
      </sheetData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 refreshError="1"/>
      <sheetData sheetId="51">
        <row r="20">
          <cell r="D20">
            <v>24000</v>
          </cell>
        </row>
      </sheetData>
      <sheetData sheetId="52">
        <row r="20">
          <cell r="D20">
            <v>560000</v>
          </cell>
        </row>
      </sheetData>
      <sheetData sheetId="53"/>
      <sheetData sheetId="54"/>
      <sheetData sheetId="55" refreshError="1"/>
      <sheetData sheetId="56"/>
      <sheetData sheetId="57"/>
      <sheetData sheetId="58"/>
      <sheetData sheetId="59" refreshError="1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07-08"/>
      <sheetName val="CONSOLIDADO"/>
      <sheetName val="FZAS I"/>
      <sheetName val="FZAS II"/>
      <sheetName val="MDEO"/>
      <sheetName val="LOGISTICA"/>
      <sheetName val="PODUCCION I"/>
      <sheetName val="POUCCION II"/>
      <sheetName val="PROYECTOS"/>
      <sheetName val="EMPRESARIAL"/>
      <sheetName val="RR HH"/>
      <sheetName val="SALUD"/>
      <sheetName val="NEGOCIOS"/>
    </sheetNames>
    <sheetDataSet>
      <sheetData sheetId="0"/>
      <sheetData sheetId="1"/>
      <sheetData sheetId="2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5201760</v>
          </cell>
        </row>
        <row r="61">
          <cell r="B61">
            <v>2323481.3333333335</v>
          </cell>
        </row>
        <row r="70">
          <cell r="B70">
            <v>207720</v>
          </cell>
        </row>
      </sheetData>
      <sheetData sheetId="3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4452960</v>
          </cell>
        </row>
        <row r="61">
          <cell r="B61">
            <v>2045740.3200000003</v>
          </cell>
        </row>
        <row r="70">
          <cell r="B70">
            <v>207720</v>
          </cell>
        </row>
      </sheetData>
      <sheetData sheetId="4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5095472</v>
          </cell>
        </row>
        <row r="61">
          <cell r="B61">
            <v>2323481.3333333335</v>
          </cell>
        </row>
        <row r="70">
          <cell r="B70">
            <v>207720</v>
          </cell>
        </row>
      </sheetData>
      <sheetData sheetId="5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3923184</v>
          </cell>
        </row>
        <row r="61">
          <cell r="B61">
            <v>1767999.3066666666</v>
          </cell>
        </row>
        <row r="70">
          <cell r="B70">
            <v>207720</v>
          </cell>
        </row>
      </sheetData>
      <sheetData sheetId="6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3847680</v>
          </cell>
        </row>
        <row r="61">
          <cell r="B61">
            <v>2184610.8266666667</v>
          </cell>
        </row>
        <row r="70">
          <cell r="B70">
            <v>207720</v>
          </cell>
        </row>
      </sheetData>
      <sheetData sheetId="7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2974080</v>
          </cell>
        </row>
        <row r="61">
          <cell r="B61">
            <v>1767999.3066666666</v>
          </cell>
        </row>
        <row r="70">
          <cell r="B70">
            <v>207720</v>
          </cell>
        </row>
      </sheetData>
      <sheetData sheetId="8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3428352</v>
          </cell>
        </row>
        <row r="61">
          <cell r="B61">
            <v>1837434.56</v>
          </cell>
        </row>
        <row r="70">
          <cell r="B70">
            <v>207720</v>
          </cell>
        </row>
      </sheetData>
      <sheetData sheetId="9">
        <row r="40">
          <cell r="B40">
            <v>4438067.8974719997</v>
          </cell>
        </row>
        <row r="41">
          <cell r="B41">
            <v>4680000</v>
          </cell>
        </row>
        <row r="60">
          <cell r="B60">
            <v>5919984</v>
          </cell>
        </row>
        <row r="61">
          <cell r="B61">
            <v>2462351.8400000003</v>
          </cell>
        </row>
        <row r="70">
          <cell r="B70">
            <v>207720</v>
          </cell>
        </row>
      </sheetData>
      <sheetData sheetId="10">
        <row r="40">
          <cell r="B40">
            <v>4438067.8974719997</v>
          </cell>
        </row>
        <row r="41">
          <cell r="B41">
            <v>4680000</v>
          </cell>
        </row>
        <row r="60">
          <cell r="B60">
            <v>4640160</v>
          </cell>
        </row>
        <row r="61">
          <cell r="B61">
            <v>2115175.5733333337</v>
          </cell>
        </row>
        <row r="70">
          <cell r="B70">
            <v>207720</v>
          </cell>
        </row>
      </sheetData>
      <sheetData sheetId="11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3120096</v>
          </cell>
        </row>
        <row r="61">
          <cell r="B61">
            <v>1767999.3066666666</v>
          </cell>
        </row>
        <row r="70">
          <cell r="B70">
            <v>207720</v>
          </cell>
        </row>
      </sheetData>
      <sheetData sheetId="12">
        <row r="40">
          <cell r="B40">
            <v>4438067.8974719997</v>
          </cell>
        </row>
        <row r="41">
          <cell r="B41">
            <v>3972800</v>
          </cell>
        </row>
        <row r="60">
          <cell r="B60">
            <v>3505520</v>
          </cell>
        </row>
        <row r="61">
          <cell r="B61">
            <v>1837434.56</v>
          </cell>
        </row>
        <row r="70">
          <cell r="B70">
            <v>184920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CAPACITACION"/>
      <sheetName val="SEC. GRAL"/>
      <sheetName val="DES. EMPRESARIAL"/>
      <sheetName val="DIR. CALIDAD"/>
      <sheetName val="BIBLIOTECA"/>
      <sheetName val="PLANEACION"/>
      <sheetName val="S. INFORMATICOS"/>
      <sheetName val="G. HUMANA"/>
      <sheetName val="Hoja2"/>
      <sheetName val="DEC. C ECONOMICAS"/>
      <sheetName val="ECONOMIA"/>
      <sheetName val="ADMON"/>
      <sheetName val="CONTADURIA"/>
      <sheetName val="DUAL"/>
      <sheetName val="FINANZAS"/>
      <sheetName val="DIR. EDUCACION"/>
      <sheetName val="SISTEMAS"/>
      <sheetName val="SAVIO"/>
      <sheetName val="PSICOLOGIA"/>
      <sheetName val="HUMANIDADES"/>
      <sheetName val="CIVIL - AMB."/>
      <sheetName val="C. SOCIALES"/>
      <sheetName val="COM. SOCIAL"/>
      <sheetName val="MECANICA"/>
      <sheetName val="INDUSTRIAL"/>
      <sheetName val="ELECTRONICA"/>
      <sheetName val="C. BASICAS"/>
      <sheetName val="C. POLITICAS"/>
      <sheetName val="COMPROMISOS CAPACITACIÓN ACADEM"/>
      <sheetName val="Hoja3"/>
      <sheetName val="SEC_ GRAL"/>
      <sheetName val="DES_ EMPRESARIAL"/>
      <sheetName val="DIR_ CALIDAD"/>
      <sheetName val="S_ INFORMATICOS"/>
      <sheetName val="G_ HUMANA"/>
      <sheetName val="DEC_ C ECONOMICAS"/>
      <sheetName val="DIR_ EDUCACION"/>
      <sheetName val="CIVIL _ AMB_"/>
      <sheetName val="C_ SOCIALES"/>
      <sheetName val="COM_ SOCIAL"/>
      <sheetName val="C_ BASICAS"/>
      <sheetName val="C_ POLITICAS"/>
      <sheetName val="ADMINISTRACION DUAL"/>
    </sheetNames>
    <sheetDataSet>
      <sheetData sheetId="0" refreshError="1"/>
      <sheetData sheetId="1">
        <row r="31">
          <cell r="K31">
            <v>11506000</v>
          </cell>
        </row>
      </sheetData>
      <sheetData sheetId="2">
        <row r="31">
          <cell r="K31">
            <v>6735000</v>
          </cell>
        </row>
      </sheetData>
      <sheetData sheetId="3">
        <row r="31">
          <cell r="K31">
            <v>0</v>
          </cell>
        </row>
      </sheetData>
      <sheetData sheetId="4">
        <row r="31">
          <cell r="K31">
            <v>6993000</v>
          </cell>
        </row>
      </sheetData>
      <sheetData sheetId="5">
        <row r="31">
          <cell r="K31">
            <v>1816000</v>
          </cell>
        </row>
      </sheetData>
      <sheetData sheetId="6">
        <row r="31">
          <cell r="K31">
            <v>23973000</v>
          </cell>
        </row>
      </sheetData>
      <sheetData sheetId="7">
        <row r="31">
          <cell r="K31">
            <v>128676760</v>
          </cell>
        </row>
      </sheetData>
      <sheetData sheetId="8" refreshError="1"/>
      <sheetData sheetId="9">
        <row r="31">
          <cell r="K31">
            <v>0</v>
          </cell>
        </row>
      </sheetData>
      <sheetData sheetId="10">
        <row r="31">
          <cell r="K31">
            <v>11451000</v>
          </cell>
        </row>
      </sheetData>
      <sheetData sheetId="11">
        <row r="31">
          <cell r="K31">
            <v>14152000</v>
          </cell>
        </row>
      </sheetData>
      <sheetData sheetId="12">
        <row r="31">
          <cell r="K31">
            <v>2304000</v>
          </cell>
        </row>
      </sheetData>
      <sheetData sheetId="13">
        <row r="31">
          <cell r="K31">
            <v>10422000</v>
          </cell>
        </row>
      </sheetData>
      <sheetData sheetId="14">
        <row r="31">
          <cell r="K31">
            <v>3857000</v>
          </cell>
        </row>
      </sheetData>
      <sheetData sheetId="15">
        <row r="31">
          <cell r="K31">
            <v>4340000</v>
          </cell>
        </row>
      </sheetData>
      <sheetData sheetId="16">
        <row r="31">
          <cell r="K31">
            <v>80708000</v>
          </cell>
        </row>
      </sheetData>
      <sheetData sheetId="17">
        <row r="31">
          <cell r="K31">
            <v>4335000</v>
          </cell>
        </row>
      </sheetData>
      <sheetData sheetId="18">
        <row r="31">
          <cell r="K31">
            <v>12360000</v>
          </cell>
        </row>
      </sheetData>
      <sheetData sheetId="19">
        <row r="31">
          <cell r="K31">
            <v>19870000</v>
          </cell>
        </row>
      </sheetData>
      <sheetData sheetId="20">
        <row r="31">
          <cell r="K31">
            <v>0</v>
          </cell>
        </row>
      </sheetData>
      <sheetData sheetId="21">
        <row r="31">
          <cell r="K31">
            <v>0</v>
          </cell>
        </row>
      </sheetData>
      <sheetData sheetId="22">
        <row r="31">
          <cell r="K31">
            <v>2674000</v>
          </cell>
        </row>
      </sheetData>
      <sheetData sheetId="23">
        <row r="31">
          <cell r="K31">
            <v>11115000</v>
          </cell>
        </row>
      </sheetData>
      <sheetData sheetId="24">
        <row r="31">
          <cell r="K31">
            <v>12832000</v>
          </cell>
        </row>
      </sheetData>
      <sheetData sheetId="25">
        <row r="31">
          <cell r="K31">
            <v>14701000</v>
          </cell>
        </row>
      </sheetData>
      <sheetData sheetId="26">
        <row r="31">
          <cell r="K31">
            <v>17609000</v>
          </cell>
        </row>
      </sheetData>
      <sheetData sheetId="27">
        <row r="31">
          <cell r="K31">
            <v>0</v>
          </cell>
        </row>
      </sheetData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. 07 - 08"/>
      <sheetName val="CONSOLIDADO 07"/>
      <sheetName val="FZAS II 07"/>
      <sheetName val="FZAS I 07"/>
      <sheetName val="MDEO I 07"/>
      <sheetName val="LOGISTICA 07"/>
      <sheetName val="PDUCCION 07"/>
      <sheetName val="PDUCCION II 07"/>
      <sheetName val="PROYECTOS"/>
      <sheetName val="EMPRESARIAL 07"/>
      <sheetName val="SALUD 07"/>
      <sheetName val="NEGOCIOS 07"/>
      <sheetName val="RRHH 07"/>
      <sheetName val="Hoja1"/>
      <sheetName val="Hoja2"/>
      <sheetName val="Hoja3"/>
      <sheetName val="ADMINISTRACION DUAL"/>
    </sheetNames>
    <sheetDataSet>
      <sheetData sheetId="0" refreshError="1"/>
      <sheetData sheetId="1" refreshError="1"/>
      <sheetData sheetId="2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180000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3">
        <row r="7">
          <cell r="B7">
            <v>19.5</v>
          </cell>
        </row>
        <row r="28">
          <cell r="B28">
            <v>2004680</v>
          </cell>
        </row>
        <row r="29">
          <cell r="B29">
            <v>169650000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1941587.44</v>
          </cell>
        </row>
        <row r="62">
          <cell r="B62">
            <v>180000</v>
          </cell>
        </row>
        <row r="69">
          <cell r="B69">
            <v>3393000</v>
          </cell>
        </row>
        <row r="70">
          <cell r="B70">
            <v>207720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4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180000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5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3394560</v>
          </cell>
        </row>
        <row r="85">
          <cell r="B85">
            <v>3394560</v>
          </cell>
        </row>
        <row r="86">
          <cell r="B86">
            <v>2715648</v>
          </cell>
        </row>
        <row r="87">
          <cell r="B87">
            <v>848640</v>
          </cell>
        </row>
      </sheetData>
      <sheetData sheetId="6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2475200</v>
          </cell>
        </row>
        <row r="85">
          <cell r="B85">
            <v>2475200</v>
          </cell>
        </row>
        <row r="86">
          <cell r="B86">
            <v>1980160</v>
          </cell>
        </row>
        <row r="87">
          <cell r="B87">
            <v>618800</v>
          </cell>
        </row>
      </sheetData>
      <sheetData sheetId="7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2475200</v>
          </cell>
        </row>
        <row r="85">
          <cell r="B85">
            <v>2475200</v>
          </cell>
        </row>
        <row r="86">
          <cell r="B86">
            <v>1980160</v>
          </cell>
        </row>
        <row r="87">
          <cell r="B87">
            <v>618800</v>
          </cell>
        </row>
      </sheetData>
      <sheetData sheetId="8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2758080</v>
          </cell>
        </row>
        <row r="85">
          <cell r="B85">
            <v>2758080</v>
          </cell>
        </row>
        <row r="86">
          <cell r="B86">
            <v>2206464</v>
          </cell>
        </row>
        <row r="87">
          <cell r="B87">
            <v>689520</v>
          </cell>
        </row>
      </sheetData>
      <sheetData sheetId="9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4680000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3394560</v>
          </cell>
        </row>
        <row r="85">
          <cell r="B85">
            <v>3394560</v>
          </cell>
        </row>
        <row r="86">
          <cell r="B86">
            <v>2715648</v>
          </cell>
        </row>
        <row r="87">
          <cell r="B87">
            <v>848640</v>
          </cell>
        </row>
      </sheetData>
      <sheetData sheetId="10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2616640</v>
          </cell>
        </row>
        <row r="85">
          <cell r="B85">
            <v>2616640</v>
          </cell>
        </row>
        <row r="86">
          <cell r="B86">
            <v>2093312</v>
          </cell>
        </row>
        <row r="87">
          <cell r="B87">
            <v>654160</v>
          </cell>
        </row>
      </sheetData>
      <sheetData sheetId="11">
        <row r="7">
          <cell r="B7">
            <v>18</v>
          </cell>
        </row>
        <row r="28">
          <cell r="B28">
            <v>1765480</v>
          </cell>
        </row>
        <row r="29">
          <cell r="B29">
            <v>138600000</v>
          </cell>
        </row>
        <row r="40">
          <cell r="B40">
            <v>4438067.8974719997</v>
          </cell>
        </row>
        <row r="41">
          <cell r="B41">
            <v>3972800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180000</v>
          </cell>
        </row>
        <row r="69">
          <cell r="B69">
            <v>2772000</v>
          </cell>
        </row>
        <row r="70">
          <cell r="B70">
            <v>184920</v>
          </cell>
        </row>
        <row r="84">
          <cell r="B84">
            <v>3111680</v>
          </cell>
        </row>
        <row r="85">
          <cell r="B85">
            <v>3111680</v>
          </cell>
        </row>
        <row r="86">
          <cell r="B86">
            <v>2489344</v>
          </cell>
        </row>
        <row r="87">
          <cell r="B87">
            <v>777920</v>
          </cell>
        </row>
      </sheetData>
      <sheetData sheetId="12">
        <row r="7">
          <cell r="B7">
            <v>18</v>
          </cell>
        </row>
        <row r="28">
          <cell r="B28">
            <v>2004680</v>
          </cell>
        </row>
        <row r="29">
          <cell r="B29">
            <v>156600000</v>
          </cell>
        </row>
        <row r="40">
          <cell r="B40">
            <v>4438067.8974719997</v>
          </cell>
        </row>
        <row r="41">
          <cell r="B41">
            <v>4680000</v>
          </cell>
        </row>
        <row r="42">
          <cell r="B42">
            <v>0</v>
          </cell>
        </row>
        <row r="51">
          <cell r="B51">
            <v>1731600</v>
          </cell>
        </row>
        <row r="61">
          <cell r="B61">
            <v>1837434.56</v>
          </cell>
        </row>
        <row r="62">
          <cell r="B62">
            <v>187200</v>
          </cell>
        </row>
        <row r="69">
          <cell r="B69">
            <v>3132000</v>
          </cell>
        </row>
        <row r="70">
          <cell r="B70">
            <v>207720</v>
          </cell>
        </row>
        <row r="84">
          <cell r="B84">
            <v>3182400</v>
          </cell>
        </row>
        <row r="85">
          <cell r="B85">
            <v>3182400</v>
          </cell>
        </row>
        <row r="86">
          <cell r="B86">
            <v>2545920</v>
          </cell>
        </row>
        <row r="87">
          <cell r="B87">
            <v>795600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AFILIACIONES"/>
      <sheetName val="BIBLIOTECA"/>
      <sheetName val="S. INFORMATICOS"/>
      <sheetName val="DES. EMPRESARIAL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DEC. C. ECONOMICAS"/>
      <sheetName val="ADMON"/>
      <sheetName val="ECONOMIA"/>
      <sheetName val="CONTADURIA"/>
      <sheetName val="DUAL"/>
      <sheetName val="FINANZAS"/>
      <sheetName val="C. EMPRENDIMIENTO"/>
      <sheetName val="SEC. GRAL"/>
      <sheetName val="DIR. EDUCACION"/>
      <sheetName val="SAVIO"/>
      <sheetName val="COM. SOCIAL"/>
      <sheetName val="C. SOCIALES"/>
      <sheetName val="CIVIL AMB."/>
      <sheetName val="HUMANIDADES"/>
      <sheetName val="PSICOLOGIA"/>
      <sheetName val="SISTEMAS"/>
      <sheetName val="PLANEACION"/>
      <sheetName val="Hoja2"/>
      <sheetName val="Hoja3"/>
      <sheetName val="S_ INFORMATICOS"/>
      <sheetName val="DES_ EMPRESARIAL"/>
      <sheetName val="G_ HUMANA"/>
      <sheetName val="C_ POLITICAS"/>
      <sheetName val="C_ BASICAS"/>
      <sheetName val="DIR_ CALIDAD"/>
      <sheetName val="DEC_ C_ ECONOMICAS"/>
      <sheetName val="C_ EMPRENDIMIENTO"/>
      <sheetName val="SEC_ GRAL"/>
      <sheetName val="DIR_ EDUCACION"/>
      <sheetName val="COM_ SOCIAL"/>
      <sheetName val="C_ SOCIALES"/>
      <sheetName val="CIVIL AMB_"/>
      <sheetName val="ADMINISTRACION DUAL"/>
    </sheetNames>
    <sheetDataSet>
      <sheetData sheetId="0"/>
      <sheetData sheetId="1">
        <row r="16">
          <cell r="E16">
            <v>550000</v>
          </cell>
        </row>
        <row r="26">
          <cell r="E26">
            <v>2994600</v>
          </cell>
        </row>
      </sheetData>
      <sheetData sheetId="2">
        <row r="16">
          <cell r="E16">
            <v>0</v>
          </cell>
        </row>
        <row r="26">
          <cell r="E26">
            <v>2028000</v>
          </cell>
        </row>
      </sheetData>
      <sheetData sheetId="3">
        <row r="16">
          <cell r="E16">
            <v>2350000</v>
          </cell>
        </row>
        <row r="26">
          <cell r="E26">
            <v>0</v>
          </cell>
        </row>
      </sheetData>
      <sheetData sheetId="4">
        <row r="16">
          <cell r="E16">
            <v>0</v>
          </cell>
        </row>
        <row r="26">
          <cell r="E26">
            <v>4023050</v>
          </cell>
        </row>
      </sheetData>
      <sheetData sheetId="5">
        <row r="16">
          <cell r="E16">
            <v>0</v>
          </cell>
        </row>
        <row r="26">
          <cell r="E26">
            <v>15610000</v>
          </cell>
        </row>
      </sheetData>
      <sheetData sheetId="6">
        <row r="16">
          <cell r="E16">
            <v>0</v>
          </cell>
        </row>
        <row r="26">
          <cell r="E26">
            <v>66000.000000000015</v>
          </cell>
        </row>
      </sheetData>
      <sheetData sheetId="7">
        <row r="16">
          <cell r="E16">
            <v>5450000</v>
          </cell>
        </row>
        <row r="26">
          <cell r="E26">
            <v>1309500</v>
          </cell>
        </row>
      </sheetData>
      <sheetData sheetId="8">
        <row r="16">
          <cell r="E16">
            <v>0</v>
          </cell>
        </row>
        <row r="26">
          <cell r="E26">
            <v>693250</v>
          </cell>
        </row>
      </sheetData>
      <sheetData sheetId="9">
        <row r="16">
          <cell r="E16">
            <v>200000</v>
          </cell>
        </row>
        <row r="26">
          <cell r="E26">
            <v>1818480</v>
          </cell>
        </row>
      </sheetData>
      <sheetData sheetId="10">
        <row r="16">
          <cell r="E16">
            <v>1200000</v>
          </cell>
        </row>
        <row r="26">
          <cell r="E26">
            <v>3552800</v>
          </cell>
        </row>
      </sheetData>
      <sheetData sheetId="11">
        <row r="16">
          <cell r="E16">
            <v>0</v>
          </cell>
        </row>
        <row r="26">
          <cell r="E26">
            <v>2058300</v>
          </cell>
        </row>
      </sheetData>
      <sheetData sheetId="12">
        <row r="16">
          <cell r="E16">
            <v>10000000</v>
          </cell>
        </row>
        <row r="26">
          <cell r="E26">
            <v>5343000</v>
          </cell>
        </row>
      </sheetData>
      <sheetData sheetId="13">
        <row r="16">
          <cell r="E16">
            <v>2000000</v>
          </cell>
        </row>
        <row r="26">
          <cell r="E26">
            <v>3080000.0000000005</v>
          </cell>
        </row>
      </sheetData>
      <sheetData sheetId="14">
        <row r="16">
          <cell r="E16">
            <v>1300000</v>
          </cell>
        </row>
        <row r="26">
          <cell r="E26">
            <v>1185800</v>
          </cell>
        </row>
      </sheetData>
      <sheetData sheetId="15">
        <row r="16">
          <cell r="E16">
            <v>24000000</v>
          </cell>
        </row>
        <row r="26">
          <cell r="E26">
            <v>1032350</v>
          </cell>
        </row>
      </sheetData>
      <sheetData sheetId="16">
        <row r="16">
          <cell r="E16">
            <v>2000000</v>
          </cell>
        </row>
        <row r="26">
          <cell r="E26">
            <v>8309700</v>
          </cell>
        </row>
      </sheetData>
      <sheetData sheetId="17">
        <row r="16">
          <cell r="E16">
            <v>2000000</v>
          </cell>
        </row>
        <row r="26">
          <cell r="E26">
            <v>0</v>
          </cell>
        </row>
      </sheetData>
      <sheetData sheetId="18">
        <row r="16">
          <cell r="E16">
            <v>7680000</v>
          </cell>
        </row>
        <row r="26">
          <cell r="E26">
            <v>15153820.000000002</v>
          </cell>
        </row>
      </sheetData>
      <sheetData sheetId="19">
        <row r="16">
          <cell r="E16">
            <v>0</v>
          </cell>
        </row>
        <row r="26">
          <cell r="E26">
            <v>239200</v>
          </cell>
        </row>
      </sheetData>
      <sheetData sheetId="20">
        <row r="16">
          <cell r="E16">
            <v>0</v>
          </cell>
        </row>
        <row r="26">
          <cell r="E26">
            <v>3397500</v>
          </cell>
        </row>
      </sheetData>
      <sheetData sheetId="21">
        <row r="16">
          <cell r="E16">
            <v>1800000</v>
          </cell>
        </row>
        <row r="26">
          <cell r="E26">
            <v>855800</v>
          </cell>
        </row>
      </sheetData>
      <sheetData sheetId="22">
        <row r="16">
          <cell r="E16">
            <v>0</v>
          </cell>
        </row>
        <row r="26">
          <cell r="E26">
            <v>1146400</v>
          </cell>
        </row>
      </sheetData>
      <sheetData sheetId="23">
        <row r="16">
          <cell r="E16">
            <v>0</v>
          </cell>
        </row>
        <row r="26">
          <cell r="E26">
            <v>685300</v>
          </cell>
        </row>
      </sheetData>
      <sheetData sheetId="24">
        <row r="16">
          <cell r="E16">
            <v>0</v>
          </cell>
        </row>
        <row r="26">
          <cell r="E26">
            <v>51279000</v>
          </cell>
        </row>
      </sheetData>
      <sheetData sheetId="25">
        <row r="16">
          <cell r="E16">
            <v>1800000</v>
          </cell>
        </row>
        <row r="26">
          <cell r="E26">
            <v>697580</v>
          </cell>
        </row>
      </sheetData>
      <sheetData sheetId="26">
        <row r="16">
          <cell r="E16">
            <v>3000000</v>
          </cell>
        </row>
        <row r="26">
          <cell r="E26">
            <v>2044500.0000000002</v>
          </cell>
        </row>
      </sheetData>
      <sheetData sheetId="27">
        <row r="16">
          <cell r="E16">
            <v>0</v>
          </cell>
        </row>
        <row r="26">
          <cell r="E26">
            <v>635800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INVERSIONES"/>
      <sheetName val="COM. SOCIAL"/>
      <sheetName val="C. POLITICAS"/>
      <sheetName val="IDIOMAS"/>
      <sheetName val="C. SOCIALES"/>
      <sheetName val="C. BASICAS"/>
      <sheetName val="CIVIL AMB."/>
      <sheetName val="ELECTRONICA"/>
      <sheetName val="INDUSTRIAL"/>
      <sheetName val="MECANICA"/>
      <sheetName val="PSICOLOGIA"/>
      <sheetName val="SISTEMAS"/>
      <sheetName val="DEC. C. ECONOMICAS"/>
      <sheetName val="ADMON "/>
      <sheetName val="CONTADURIA"/>
      <sheetName val="DUAL"/>
      <sheetName val="FINANZAS"/>
      <sheetName val="ECONOMIA"/>
      <sheetName val="EMPRENDIMIENTO"/>
      <sheetName val="DIR. EDUCACION"/>
      <sheetName val="BIBLIOTECA"/>
      <sheetName val="S. INFORMATICOS"/>
      <sheetName val="G. HUMANA"/>
      <sheetName val="SAVIO"/>
      <sheetName val="DIR. CALIDAD"/>
      <sheetName val="HUMANIDADES"/>
      <sheetName val="DES. EMPRESARIAL"/>
      <sheetName val="SEC. GRAL"/>
      <sheetName val="PLANEACION"/>
      <sheetName val="Hoja2"/>
      <sheetName val="Hoja3"/>
      <sheetName val="COM_ SOCIAL"/>
      <sheetName val="C_ POLITICAS"/>
      <sheetName val="C_ SOCIALES"/>
      <sheetName val="C_ BASICAS"/>
      <sheetName val="CIVIL AMB_"/>
      <sheetName val="DEC_ C_ ECONOMICAS"/>
      <sheetName val="DIR_ EDUCACION"/>
      <sheetName val="S_ INFORMATICOS"/>
      <sheetName val="G_ HUMANA"/>
      <sheetName val="DIR_ CALIDAD"/>
      <sheetName val="DES_ EMPRESARIAL"/>
      <sheetName val="SEC_ GRAL"/>
    </sheetNames>
    <sheetDataSet>
      <sheetData sheetId="0" refreshError="1"/>
      <sheetData sheetId="1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0</v>
          </cell>
        </row>
        <row r="28">
          <cell r="J28">
            <v>22620000</v>
          </cell>
        </row>
        <row r="39">
          <cell r="J39">
            <v>41760000</v>
          </cell>
        </row>
        <row r="55">
          <cell r="J55">
            <v>94134000</v>
          </cell>
        </row>
        <row r="76">
          <cell r="J76">
            <v>0</v>
          </cell>
        </row>
        <row r="83">
          <cell r="J83">
            <v>150000000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114">
          <cell r="J114">
            <v>6333600</v>
          </cell>
        </row>
      </sheetData>
      <sheetData sheetId="2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2610000</v>
          </cell>
        </row>
        <row r="39">
          <cell r="J39">
            <v>0</v>
          </cell>
        </row>
        <row r="55">
          <cell r="J55">
            <v>5800000</v>
          </cell>
        </row>
        <row r="76">
          <cell r="J76">
            <v>821280</v>
          </cell>
        </row>
        <row r="83">
          <cell r="J83">
            <v>50000000</v>
          </cell>
        </row>
        <row r="86">
          <cell r="J86">
            <v>4000000</v>
          </cell>
        </row>
        <row r="114">
          <cell r="J114">
            <v>0</v>
          </cell>
        </row>
      </sheetData>
      <sheetData sheetId="3" refreshError="1">
        <row r="12">
          <cell r="E12">
            <v>2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4060000</v>
          </cell>
        </row>
        <row r="76">
          <cell r="J76">
            <v>2491680</v>
          </cell>
        </row>
        <row r="83">
          <cell r="J83">
            <v>500000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4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5" refreshError="1">
        <row r="12">
          <cell r="E12">
            <v>0</v>
          </cell>
        </row>
        <row r="13">
          <cell r="E13">
            <v>4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15892000</v>
          </cell>
        </row>
        <row r="39">
          <cell r="J39">
            <v>12441000</v>
          </cell>
        </row>
        <row r="55">
          <cell r="J55">
            <v>176320000</v>
          </cell>
        </row>
        <row r="76">
          <cell r="J76">
            <v>1670400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9280000</v>
          </cell>
        </row>
      </sheetData>
      <sheetData sheetId="6" refreshError="1">
        <row r="12">
          <cell r="E12">
            <v>2</v>
          </cell>
        </row>
        <row r="13">
          <cell r="E13">
            <v>2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0</v>
          </cell>
        </row>
        <row r="28">
          <cell r="J28">
            <v>28420000</v>
          </cell>
        </row>
        <row r="39">
          <cell r="J39">
            <v>18560000</v>
          </cell>
        </row>
        <row r="55">
          <cell r="J55">
            <v>70760000</v>
          </cell>
        </row>
        <row r="76">
          <cell r="J76">
            <v>9782280</v>
          </cell>
        </row>
        <row r="83">
          <cell r="J83">
            <v>8000000</v>
          </cell>
        </row>
        <row r="86">
          <cell r="J86">
            <v>700000</v>
          </cell>
        </row>
        <row r="114">
          <cell r="J114">
            <v>13780800</v>
          </cell>
        </row>
      </sheetData>
      <sheetData sheetId="7" refreshError="1">
        <row r="12">
          <cell r="E12">
            <v>2</v>
          </cell>
        </row>
        <row r="13">
          <cell r="E13">
            <v>10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43442000</v>
          </cell>
        </row>
        <row r="39">
          <cell r="J39">
            <v>29000000</v>
          </cell>
        </row>
        <row r="55">
          <cell r="J55">
            <v>35496000</v>
          </cell>
        </row>
        <row r="76">
          <cell r="J76">
            <v>7106160</v>
          </cell>
        </row>
        <row r="83">
          <cell r="J83">
            <v>22500000</v>
          </cell>
        </row>
        <row r="86">
          <cell r="J86">
            <v>8000000</v>
          </cell>
        </row>
        <row r="114">
          <cell r="J114">
            <v>2166880</v>
          </cell>
        </row>
      </sheetData>
      <sheetData sheetId="8" refreshError="1">
        <row r="12">
          <cell r="E12">
            <v>0</v>
          </cell>
        </row>
        <row r="13">
          <cell r="E13">
            <v>18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60552000</v>
          </cell>
        </row>
        <row r="39">
          <cell r="J39">
            <v>107866080</v>
          </cell>
        </row>
        <row r="55">
          <cell r="J55">
            <v>3909200</v>
          </cell>
        </row>
        <row r="76">
          <cell r="J76">
            <v>0</v>
          </cell>
        </row>
        <row r="83">
          <cell r="J83">
            <v>9000000</v>
          </cell>
        </row>
        <row r="86">
          <cell r="J86">
            <v>0</v>
          </cell>
        </row>
        <row r="114">
          <cell r="J114">
            <v>306738.8</v>
          </cell>
        </row>
      </sheetData>
      <sheetData sheetId="9" refreshError="1">
        <row r="12">
          <cell r="E12">
            <v>0</v>
          </cell>
        </row>
        <row r="13">
          <cell r="E13">
            <v>10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42340000</v>
          </cell>
        </row>
        <row r="39">
          <cell r="J39">
            <v>29000000</v>
          </cell>
        </row>
        <row r="55">
          <cell r="J55">
            <v>13882300</v>
          </cell>
        </row>
        <row r="76">
          <cell r="J76">
            <v>8419280</v>
          </cell>
        </row>
        <row r="83">
          <cell r="J83">
            <v>12000000</v>
          </cell>
        </row>
        <row r="86">
          <cell r="J86">
            <v>0</v>
          </cell>
        </row>
        <row r="114">
          <cell r="J114">
            <v>6449600</v>
          </cell>
        </row>
      </sheetData>
      <sheetData sheetId="10" refreshError="1">
        <row r="13">
          <cell r="E13">
            <v>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7192000</v>
          </cell>
        </row>
        <row r="39">
          <cell r="J39">
            <v>0</v>
          </cell>
        </row>
        <row r="55">
          <cell r="J55">
            <v>32201136</v>
          </cell>
        </row>
        <row r="76">
          <cell r="J76">
            <v>1334000</v>
          </cell>
        </row>
        <row r="83">
          <cell r="J83">
            <v>6000000</v>
          </cell>
        </row>
        <row r="86">
          <cell r="J86">
            <v>0</v>
          </cell>
        </row>
        <row r="114">
          <cell r="J114">
            <v>1147820</v>
          </cell>
        </row>
      </sheetData>
      <sheetData sheetId="11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6</v>
          </cell>
        </row>
        <row r="17">
          <cell r="E17">
            <v>0</v>
          </cell>
        </row>
        <row r="28">
          <cell r="J28">
            <v>289188000</v>
          </cell>
        </row>
        <row r="39">
          <cell r="J39">
            <v>81200000</v>
          </cell>
        </row>
        <row r="55">
          <cell r="J55">
            <v>11252000</v>
          </cell>
        </row>
        <row r="76">
          <cell r="J76">
            <v>21138680</v>
          </cell>
        </row>
        <row r="83">
          <cell r="J83">
            <v>30000000</v>
          </cell>
        </row>
        <row r="86">
          <cell r="J86">
            <v>22000000</v>
          </cell>
        </row>
        <row r="114">
          <cell r="J114">
            <v>2494000</v>
          </cell>
        </row>
      </sheetData>
      <sheetData sheetId="12" refreshError="1">
        <row r="12">
          <cell r="E12">
            <v>0</v>
          </cell>
        </row>
        <row r="13">
          <cell r="E13">
            <v>4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6206000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1670400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3" refreshError="1">
        <row r="12">
          <cell r="E12">
            <v>0</v>
          </cell>
        </row>
        <row r="13">
          <cell r="E13">
            <v>4</v>
          </cell>
        </row>
        <row r="14">
          <cell r="E14">
            <v>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19256000</v>
          </cell>
        </row>
        <row r="39">
          <cell r="J39">
            <v>11600000</v>
          </cell>
        </row>
        <row r="55">
          <cell r="J55">
            <v>0</v>
          </cell>
        </row>
        <row r="76">
          <cell r="J76">
            <v>1598480</v>
          </cell>
        </row>
        <row r="83">
          <cell r="J83">
            <v>4000000</v>
          </cell>
        </row>
        <row r="86">
          <cell r="J86">
            <v>4000000</v>
          </cell>
        </row>
        <row r="114">
          <cell r="J114">
            <v>0</v>
          </cell>
        </row>
      </sheetData>
      <sheetData sheetId="14" refreshError="1">
        <row r="12">
          <cell r="E12">
            <v>2</v>
          </cell>
        </row>
        <row r="13">
          <cell r="E13">
            <v>0</v>
          </cell>
        </row>
        <row r="14">
          <cell r="E14">
            <v>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9976000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1670400</v>
          </cell>
        </row>
        <row r="83">
          <cell r="J83">
            <v>1200000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5" refreshError="1">
        <row r="12">
          <cell r="E12">
            <v>1</v>
          </cell>
        </row>
        <row r="13">
          <cell r="E13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2668000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1279480</v>
          </cell>
        </row>
        <row r="83">
          <cell r="J83">
            <v>1200000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6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5220000</v>
          </cell>
        </row>
        <row r="55">
          <cell r="J55">
            <v>0</v>
          </cell>
        </row>
        <row r="76">
          <cell r="J76">
            <v>1685480</v>
          </cell>
        </row>
        <row r="83">
          <cell r="J83">
            <v>4000000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7" refreshError="1">
        <row r="13">
          <cell r="E13">
            <v>1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3364000</v>
          </cell>
        </row>
        <row r="39">
          <cell r="J39">
            <v>14500000</v>
          </cell>
        </row>
        <row r="55">
          <cell r="J55">
            <v>0</v>
          </cell>
        </row>
        <row r="76">
          <cell r="J76">
            <v>1279480</v>
          </cell>
        </row>
        <row r="83">
          <cell r="J83">
            <v>8000000</v>
          </cell>
        </row>
        <row r="86">
          <cell r="J86">
            <v>4000000</v>
          </cell>
        </row>
        <row r="114">
          <cell r="J114">
            <v>0</v>
          </cell>
        </row>
      </sheetData>
      <sheetData sheetId="18" refreshError="1">
        <row r="12">
          <cell r="E12">
            <v>0</v>
          </cell>
        </row>
        <row r="13">
          <cell r="E13">
            <v>1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6380000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5722280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19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2389600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116116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0" refreshError="1">
        <row r="12">
          <cell r="E12">
            <v>10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22040000</v>
          </cell>
        </row>
        <row r="39">
          <cell r="J39">
            <v>0</v>
          </cell>
        </row>
        <row r="55">
          <cell r="J55">
            <v>870000</v>
          </cell>
        </row>
        <row r="76">
          <cell r="J76">
            <v>3480000</v>
          </cell>
        </row>
        <row r="83">
          <cell r="J83">
            <v>115000000</v>
          </cell>
        </row>
        <row r="86">
          <cell r="J86">
            <v>68000000</v>
          </cell>
        </row>
        <row r="114">
          <cell r="J114">
            <v>0</v>
          </cell>
        </row>
      </sheetData>
      <sheetData sheetId="21" refreshError="1">
        <row r="12">
          <cell r="E12">
            <v>14</v>
          </cell>
        </row>
        <row r="13">
          <cell r="E13">
            <v>2</v>
          </cell>
        </row>
        <row r="14">
          <cell r="E14">
            <v>3</v>
          </cell>
        </row>
        <row r="15">
          <cell r="E15">
            <v>6</v>
          </cell>
        </row>
        <row r="16">
          <cell r="E16">
            <v>1</v>
          </cell>
        </row>
        <row r="17">
          <cell r="E17">
            <v>3</v>
          </cell>
        </row>
        <row r="28">
          <cell r="J28">
            <v>359948000</v>
          </cell>
        </row>
        <row r="39">
          <cell r="J39">
            <v>157760000</v>
          </cell>
        </row>
        <row r="55">
          <cell r="J55">
            <v>52687200</v>
          </cell>
        </row>
        <row r="76">
          <cell r="J76">
            <v>61057760</v>
          </cell>
        </row>
        <row r="83">
          <cell r="J83">
            <v>3480000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2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3364000</v>
          </cell>
        </row>
        <row r="83">
          <cell r="J83">
            <v>800000</v>
          </cell>
        </row>
        <row r="86">
          <cell r="J86">
            <v>800000</v>
          </cell>
        </row>
        <row r="114">
          <cell r="J114">
            <v>0</v>
          </cell>
        </row>
      </sheetData>
      <sheetData sheetId="23" refreshError="1">
        <row r="12">
          <cell r="E12">
            <v>0</v>
          </cell>
        </row>
        <row r="13">
          <cell r="E13">
            <v>5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24302000</v>
          </cell>
        </row>
        <row r="39">
          <cell r="J39">
            <v>9836800</v>
          </cell>
        </row>
        <row r="55">
          <cell r="J55">
            <v>440800</v>
          </cell>
        </row>
        <row r="76">
          <cell r="J76">
            <v>6609680</v>
          </cell>
        </row>
        <row r="83">
          <cell r="J83">
            <v>580000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4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754000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5" refreshError="1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6" refreshError="1">
        <row r="12">
          <cell r="E12">
            <v>6</v>
          </cell>
        </row>
        <row r="13">
          <cell r="E13">
            <v>0</v>
          </cell>
        </row>
        <row r="14">
          <cell r="E14">
            <v>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18792000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8065480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7" refreshError="1">
        <row r="12">
          <cell r="E12">
            <v>4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11658000</v>
          </cell>
        </row>
        <row r="39">
          <cell r="J39">
            <v>0</v>
          </cell>
        </row>
        <row r="55">
          <cell r="J55">
            <v>2517200</v>
          </cell>
        </row>
        <row r="76">
          <cell r="J76">
            <v>11617400</v>
          </cell>
        </row>
        <row r="83">
          <cell r="J83">
            <v>464000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8" refreshError="1">
        <row r="12">
          <cell r="E12">
            <v>1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28">
          <cell r="J28">
            <v>2204000</v>
          </cell>
        </row>
        <row r="39">
          <cell r="J39">
            <v>0</v>
          </cell>
        </row>
        <row r="55">
          <cell r="J55">
            <v>0</v>
          </cell>
        </row>
        <row r="76">
          <cell r="J76">
            <v>1073000</v>
          </cell>
        </row>
        <row r="83">
          <cell r="J83">
            <v>0</v>
          </cell>
        </row>
        <row r="86">
          <cell r="J86">
            <v>0</v>
          </cell>
        </row>
        <row r="114">
          <cell r="J114">
            <v>0</v>
          </cell>
        </row>
      </sheetData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Resumen "/>
      <sheetName val="institucional"/>
      <sheetName val="PROYECTOS Y ACT ACAD LIQUIDADOS"/>
      <sheetName val="Pregrado  "/>
      <sheetName val="Investigaciones "/>
      <sheetName val="Postgrados"/>
      <sheetName val="EXTENSION"/>
      <sheetName val="cierre centros costo"/>
      <sheetName val="Hoja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IBLIOTECA"/>
      <sheetName val="G. HUMANA"/>
      <sheetName val="C. POLITICAS"/>
      <sheetName val="C. BASICAS"/>
      <sheetName val="ELECTRONICA"/>
      <sheetName val="DIR. CALIDAD"/>
      <sheetName val="INDUSTRIAL"/>
      <sheetName val="MECANICA"/>
      <sheetName val="SEC. GRAL"/>
      <sheetName val="DIR. EDUCACION"/>
      <sheetName val="SAVIO"/>
      <sheetName val="COM. SOCIAL"/>
      <sheetName val="IDIOMAS"/>
      <sheetName val="C. SOCIALES"/>
      <sheetName val="CIVIL AMB."/>
      <sheetName val="HUMANIDADES"/>
      <sheetName val="PSICOLOGIA"/>
      <sheetName val="SISTEMAS"/>
      <sheetName val="S. INFORMATICOS"/>
      <sheetName val="DEC. C. ECONOMICAS"/>
      <sheetName val="ECONOMIA"/>
      <sheetName val="ADMON"/>
      <sheetName val="CONTADURIA"/>
      <sheetName val="DUAL"/>
      <sheetName val="FINANZAS"/>
      <sheetName val="C. EMPRENDIMIENTO"/>
      <sheetName val="PLANEACION"/>
      <sheetName val="Hoja2"/>
      <sheetName val="Hoja3"/>
      <sheetName val="G_ HUMANA"/>
      <sheetName val="C_ POLITICAS"/>
      <sheetName val="C_ BASICAS"/>
      <sheetName val="DIR_ CALIDAD"/>
      <sheetName val="SEC_ GRAL"/>
      <sheetName val="DIR_ EDUCACION"/>
      <sheetName val="COM_ SOCIAL"/>
      <sheetName val="C_ SOCIALES"/>
      <sheetName val="CIVIL AMB_"/>
      <sheetName val="S_ INFORMATICOS"/>
      <sheetName val="DEC_ C_ ECONOMICAS"/>
      <sheetName val="C_ EMPRENDIMIENTO"/>
      <sheetName val="ADMINISTRACION DUAL"/>
    </sheetNames>
    <sheetDataSet>
      <sheetData sheetId="0" refreshError="1"/>
      <sheetData sheetId="1" refreshError="1">
        <row r="84">
          <cell r="D84">
            <v>4352183</v>
          </cell>
          <cell r="H84" t="str">
            <v>TOTAL</v>
          </cell>
          <cell r="I84">
            <v>3881565</v>
          </cell>
        </row>
      </sheetData>
      <sheetData sheetId="2">
        <row r="84">
          <cell r="D84">
            <v>3641368</v>
          </cell>
          <cell r="I84">
            <v>1946791</v>
          </cell>
        </row>
      </sheetData>
      <sheetData sheetId="3">
        <row r="84">
          <cell r="D84">
            <v>566696</v>
          </cell>
          <cell r="I84">
            <v>144938</v>
          </cell>
        </row>
      </sheetData>
      <sheetData sheetId="4">
        <row r="84">
          <cell r="D84">
            <v>2403750</v>
          </cell>
          <cell r="I84">
            <v>1602778</v>
          </cell>
        </row>
      </sheetData>
      <sheetData sheetId="5" refreshError="1">
        <row r="84">
          <cell r="D84">
            <v>3623912</v>
          </cell>
          <cell r="I84">
            <v>2043926</v>
          </cell>
        </row>
      </sheetData>
      <sheetData sheetId="6">
        <row r="84">
          <cell r="D84">
            <v>563104</v>
          </cell>
          <cell r="I84">
            <v>1429531</v>
          </cell>
        </row>
      </sheetData>
      <sheetData sheetId="7" refreshError="1">
        <row r="84">
          <cell r="D84">
            <v>2501963</v>
          </cell>
          <cell r="I84">
            <v>573819</v>
          </cell>
        </row>
      </sheetData>
      <sheetData sheetId="8" refreshError="1">
        <row r="84">
          <cell r="D84">
            <v>905902</v>
          </cell>
          <cell r="I84">
            <v>1597387</v>
          </cell>
        </row>
      </sheetData>
      <sheetData sheetId="9">
        <row r="84">
          <cell r="D84">
            <v>69901634</v>
          </cell>
          <cell r="I84">
            <v>4064807</v>
          </cell>
        </row>
      </sheetData>
      <sheetData sheetId="10">
        <row r="84">
          <cell r="D84">
            <v>2485246</v>
          </cell>
          <cell r="I84">
            <v>1110889</v>
          </cell>
        </row>
      </sheetData>
      <sheetData sheetId="11" refreshError="1">
        <row r="84">
          <cell r="D84">
            <v>496041</v>
          </cell>
          <cell r="I84">
            <v>1852912</v>
          </cell>
        </row>
      </sheetData>
      <sheetData sheetId="12">
        <row r="84">
          <cell r="D84">
            <v>933986</v>
          </cell>
          <cell r="I84">
            <v>985749</v>
          </cell>
        </row>
      </sheetData>
      <sheetData sheetId="13" refreshError="1">
        <row r="84">
          <cell r="D84">
            <v>179500</v>
          </cell>
          <cell r="I84">
            <v>689364</v>
          </cell>
        </row>
      </sheetData>
      <sheetData sheetId="14">
        <row r="84">
          <cell r="D84">
            <v>1302887</v>
          </cell>
          <cell r="I84">
            <v>247261</v>
          </cell>
        </row>
      </sheetData>
      <sheetData sheetId="15">
        <row r="84">
          <cell r="D84">
            <v>371146</v>
          </cell>
          <cell r="I84">
            <v>631795</v>
          </cell>
        </row>
      </sheetData>
      <sheetData sheetId="16" refreshError="1">
        <row r="84">
          <cell r="D84">
            <v>3792540</v>
          </cell>
          <cell r="I84">
            <v>195831</v>
          </cell>
        </row>
      </sheetData>
      <sheetData sheetId="17" refreshError="1">
        <row r="84">
          <cell r="D84">
            <v>1492295</v>
          </cell>
          <cell r="I84">
            <v>1322136</v>
          </cell>
        </row>
      </sheetData>
      <sheetData sheetId="18" refreshError="1">
        <row r="84">
          <cell r="D84">
            <v>1105820</v>
          </cell>
          <cell r="I84">
            <v>827706</v>
          </cell>
        </row>
      </sheetData>
      <sheetData sheetId="19">
        <row r="84">
          <cell r="D84">
            <v>655180</v>
          </cell>
          <cell r="I84">
            <v>2028462</v>
          </cell>
        </row>
      </sheetData>
      <sheetData sheetId="20">
        <row r="84">
          <cell r="D84">
            <v>2394740</v>
          </cell>
          <cell r="I84">
            <v>2485455</v>
          </cell>
        </row>
      </sheetData>
      <sheetData sheetId="21" refreshError="1">
        <row r="84">
          <cell r="D84">
            <v>1856320</v>
          </cell>
          <cell r="I84">
            <v>2844524</v>
          </cell>
        </row>
      </sheetData>
      <sheetData sheetId="22" refreshError="1">
        <row r="84">
          <cell r="D84">
            <v>723312</v>
          </cell>
          <cell r="I84">
            <v>254233</v>
          </cell>
        </row>
      </sheetData>
      <sheetData sheetId="23" refreshError="1">
        <row r="84">
          <cell r="D84">
            <v>538700</v>
          </cell>
          <cell r="I84">
            <v>60926</v>
          </cell>
        </row>
      </sheetData>
      <sheetData sheetId="24" refreshError="1">
        <row r="84">
          <cell r="D84">
            <v>174469</v>
          </cell>
          <cell r="I84">
            <v>505489</v>
          </cell>
        </row>
      </sheetData>
      <sheetData sheetId="25" refreshError="1">
        <row r="84">
          <cell r="D84">
            <v>917400</v>
          </cell>
          <cell r="I84">
            <v>596081</v>
          </cell>
        </row>
      </sheetData>
      <sheetData sheetId="26">
        <row r="84">
          <cell r="D84">
            <v>335400</v>
          </cell>
          <cell r="I84">
            <v>563947</v>
          </cell>
        </row>
      </sheetData>
      <sheetData sheetId="27" refreshError="1">
        <row r="84">
          <cell r="D84">
            <v>1684124</v>
          </cell>
          <cell r="I84">
            <v>3457588</v>
          </cell>
        </row>
      </sheetData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19"/>
  <sheetViews>
    <sheetView workbookViewId="0">
      <selection activeCell="K2" sqref="K2"/>
    </sheetView>
  </sheetViews>
  <sheetFormatPr baseColWidth="10" defaultRowHeight="15" x14ac:dyDescent="0.25"/>
  <cols>
    <col min="1" max="1" width="17.42578125" bestFit="1" customWidth="1"/>
    <col min="2" max="2" width="9" bestFit="1" customWidth="1"/>
    <col min="3" max="3" width="7.42578125" bestFit="1" customWidth="1"/>
    <col min="4" max="4" width="11.42578125" bestFit="1" customWidth="1"/>
    <col min="5" max="5" width="12.7109375" bestFit="1" customWidth="1"/>
    <col min="6" max="6" width="22.28515625" bestFit="1" customWidth="1"/>
    <col min="7" max="7" width="16.85546875" customWidth="1"/>
    <col min="8" max="8" width="10.42578125" bestFit="1" customWidth="1"/>
    <col min="9" max="9" width="19.28515625" bestFit="1" customWidth="1"/>
    <col min="10" max="10" width="19.140625" bestFit="1" customWidth="1"/>
    <col min="11" max="11" width="18.42578125" bestFit="1" customWidth="1"/>
    <col min="12" max="12" width="45.42578125" bestFit="1" customWidth="1"/>
    <col min="13" max="13" width="23.42578125" bestFit="1" customWidth="1"/>
    <col min="14" max="14" width="22.85546875" bestFit="1" customWidth="1"/>
    <col min="15" max="15" width="10" bestFit="1" customWidth="1"/>
    <col min="16" max="16" width="22" bestFit="1" customWidth="1"/>
  </cols>
  <sheetData>
    <row r="1" spans="1:16" x14ac:dyDescent="0.25">
      <c r="A1" t="s">
        <v>143</v>
      </c>
      <c r="B1" t="s">
        <v>20</v>
      </c>
      <c r="C1" t="s">
        <v>25</v>
      </c>
      <c r="D1" t="s">
        <v>23</v>
      </c>
      <c r="E1" t="s">
        <v>21</v>
      </c>
      <c r="F1" t="s">
        <v>144</v>
      </c>
      <c r="G1" s="54" t="s">
        <v>145</v>
      </c>
      <c r="H1" t="s">
        <v>146</v>
      </c>
      <c r="I1" s="5" t="s">
        <v>147</v>
      </c>
      <c r="J1" s="5" t="s">
        <v>148</v>
      </c>
      <c r="K1" t="s">
        <v>149</v>
      </c>
      <c r="L1" s="5" t="s">
        <v>150</v>
      </c>
      <c r="M1" s="5" t="s">
        <v>151</v>
      </c>
      <c r="N1" s="5" t="s">
        <v>152</v>
      </c>
      <c r="O1" t="s">
        <v>24</v>
      </c>
      <c r="P1" s="5" t="s">
        <v>22</v>
      </c>
    </row>
    <row r="2" spans="1:16" x14ac:dyDescent="0.25">
      <c r="A2" s="3">
        <f>'Resumen PPTO'!$D$8</f>
        <v>0</v>
      </c>
      <c r="B2" s="4">
        <v>29020101</v>
      </c>
      <c r="C2">
        <f>Consolidado!$E$38</f>
        <v>9</v>
      </c>
      <c r="D2" s="5" t="s">
        <v>27</v>
      </c>
      <c r="E2" s="5" t="s">
        <v>26</v>
      </c>
      <c r="F2" s="6">
        <v>42736</v>
      </c>
      <c r="G2" s="55">
        <f>VLOOKUP(B2,Consolidado!$C$4:$E$7,3,FALSE)</f>
        <v>0</v>
      </c>
      <c r="H2" t="s">
        <v>153</v>
      </c>
      <c r="I2" t="s">
        <v>153</v>
      </c>
      <c r="J2" t="s">
        <v>153</v>
      </c>
      <c r="K2">
        <f>IF('Resumen PPTO'!$D$5=Consolidado!$D$34,Consolidado!$E$34,Consolidado!$E$35)</f>
        <v>21</v>
      </c>
      <c r="L2">
        <f>'Resumen PPTO'!$D$9</f>
        <v>0</v>
      </c>
      <c r="O2" t="str">
        <f>'Resumen PPTO'!$E$23</f>
        <v>XXXXXXXXXX</v>
      </c>
      <c r="P2" s="5">
        <v>29</v>
      </c>
    </row>
    <row r="3" spans="1:16" x14ac:dyDescent="0.25">
      <c r="A3" s="3">
        <f>'Resumen PPTO'!$D$8</f>
        <v>0</v>
      </c>
      <c r="B3">
        <v>29020102</v>
      </c>
      <c r="C3">
        <f>Consolidado!$E$38</f>
        <v>9</v>
      </c>
      <c r="D3" s="5"/>
      <c r="E3" s="5"/>
      <c r="F3" s="5"/>
      <c r="G3" s="55">
        <f>VLOOKUP(B3,Consolidado!$C$4:$E$7,3,FALSE)</f>
        <v>0</v>
      </c>
      <c r="H3" t="s">
        <v>153</v>
      </c>
      <c r="I3" t="s">
        <v>153</v>
      </c>
      <c r="J3" t="s">
        <v>153</v>
      </c>
      <c r="K3">
        <f>IF('Resumen PPTO'!$D$5=Consolidado!$D$34,Consolidado!$E$34,Consolidado!$E$35)</f>
        <v>21</v>
      </c>
      <c r="L3">
        <f>'Resumen PPTO'!$D$9</f>
        <v>0</v>
      </c>
      <c r="O3" t="str">
        <f>'Resumen PPTO'!$E$23</f>
        <v>XXXXXXXXXX</v>
      </c>
      <c r="P3" s="5"/>
    </row>
    <row r="4" spans="1:16" x14ac:dyDescent="0.25">
      <c r="A4" s="3">
        <f>'Resumen PPTO'!$D$8</f>
        <v>0</v>
      </c>
      <c r="B4">
        <v>29020103</v>
      </c>
      <c r="C4">
        <f>Consolidado!$E$38</f>
        <v>9</v>
      </c>
      <c r="D4" s="5"/>
      <c r="E4" s="5"/>
      <c r="F4" s="5"/>
      <c r="G4" s="55">
        <f>VLOOKUP(B4,Consolidado!$C$4:$E$7,3,FALSE)</f>
        <v>0</v>
      </c>
      <c r="H4" t="s">
        <v>153</v>
      </c>
      <c r="I4" t="s">
        <v>153</v>
      </c>
      <c r="J4" t="s">
        <v>153</v>
      </c>
      <c r="K4">
        <f>IF('Resumen PPTO'!$D$5=Consolidado!$D$34,Consolidado!$E$34,Consolidado!$E$35)</f>
        <v>21</v>
      </c>
      <c r="L4">
        <f>'Resumen PPTO'!$D$9</f>
        <v>0</v>
      </c>
      <c r="O4" t="str">
        <f>'Resumen PPTO'!$E$23</f>
        <v>XXXXXXXXXX</v>
      </c>
      <c r="P4" s="5"/>
    </row>
    <row r="5" spans="1:16" x14ac:dyDescent="0.25">
      <c r="A5" s="3">
        <f>'Resumen PPTO'!$D$8</f>
        <v>0</v>
      </c>
      <c r="B5">
        <v>29020104</v>
      </c>
      <c r="C5">
        <f>Consolidado!$E$38</f>
        <v>9</v>
      </c>
      <c r="D5" s="5"/>
      <c r="E5" s="5"/>
      <c r="F5" s="5"/>
      <c r="G5" s="55">
        <f>VLOOKUP(B5,Consolidado!$C$4:$E$7,3,FALSE)</f>
        <v>0</v>
      </c>
      <c r="H5" t="s">
        <v>153</v>
      </c>
      <c r="I5" t="s">
        <v>153</v>
      </c>
      <c r="J5" t="s">
        <v>153</v>
      </c>
      <c r="K5">
        <f>IF('Resumen PPTO'!$D$5=Consolidado!$D$34,Consolidado!$E$34,Consolidado!$E$35)</f>
        <v>21</v>
      </c>
      <c r="L5">
        <f>'Resumen PPTO'!$D$9</f>
        <v>0</v>
      </c>
      <c r="O5" t="str">
        <f>'Resumen PPTO'!$E$23</f>
        <v>XXXXXXXXXX</v>
      </c>
      <c r="P5" s="5"/>
    </row>
    <row r="6" spans="1:16" x14ac:dyDescent="0.25">
      <c r="A6" s="3">
        <f>'Resumen PPTO'!$D$8</f>
        <v>0</v>
      </c>
      <c r="B6">
        <v>29020105</v>
      </c>
      <c r="C6">
        <f>Consolidado!$E$38</f>
        <v>9</v>
      </c>
      <c r="D6" s="5"/>
      <c r="E6" s="5"/>
      <c r="F6" s="5"/>
      <c r="G6" s="55">
        <f>VLOOKUP(B6,Consolidado!$C$11:$E$24,3,FALSE)</f>
        <v>0</v>
      </c>
      <c r="H6" t="s">
        <v>153</v>
      </c>
      <c r="I6" t="s">
        <v>153</v>
      </c>
      <c r="J6" t="s">
        <v>153</v>
      </c>
      <c r="K6">
        <f>IF('Resumen PPTO'!$D$5=Consolidado!$D$34,Consolidado!$E$34,Consolidado!$E$35)</f>
        <v>21</v>
      </c>
      <c r="L6">
        <f>'Resumen PPTO'!$D$9</f>
        <v>0</v>
      </c>
      <c r="O6" t="str">
        <f>'Resumen PPTO'!$E$23</f>
        <v>XXXXXXXXXX</v>
      </c>
      <c r="P6" s="5"/>
    </row>
    <row r="7" spans="1:16" x14ac:dyDescent="0.25">
      <c r="A7" s="3">
        <f>'Resumen PPTO'!$D$8</f>
        <v>0</v>
      </c>
      <c r="B7">
        <v>29020106</v>
      </c>
      <c r="C7">
        <f>Consolidado!$E$38</f>
        <v>9</v>
      </c>
      <c r="D7" s="5"/>
      <c r="E7" s="5"/>
      <c r="F7" s="5"/>
      <c r="G7" s="55">
        <f>VLOOKUP(B7,Consolidado!$C$11:$E$24,3,FALSE)</f>
        <v>0</v>
      </c>
      <c r="H7" t="s">
        <v>153</v>
      </c>
      <c r="I7" t="s">
        <v>153</v>
      </c>
      <c r="J7" t="s">
        <v>153</v>
      </c>
      <c r="K7">
        <f>IF('Resumen PPTO'!$D$5=Consolidado!$D$34,Consolidado!$E$34,Consolidado!$E$35)</f>
        <v>21</v>
      </c>
      <c r="L7">
        <f>'Resumen PPTO'!$D$9</f>
        <v>0</v>
      </c>
      <c r="O7" t="str">
        <f>'Resumen PPTO'!$E$23</f>
        <v>XXXXXXXXXX</v>
      </c>
      <c r="P7" s="5"/>
    </row>
    <row r="8" spans="1:16" x14ac:dyDescent="0.25">
      <c r="A8" s="3">
        <f>'Resumen PPTO'!$D$8</f>
        <v>0</v>
      </c>
      <c r="B8">
        <v>29020107</v>
      </c>
      <c r="C8">
        <f>Consolidado!$E$38</f>
        <v>9</v>
      </c>
      <c r="D8" s="5"/>
      <c r="E8" s="5"/>
      <c r="F8" s="5"/>
      <c r="G8" s="55">
        <f>VLOOKUP(B8,Consolidado!$C$11:$E$24,3,FALSE)</f>
        <v>0</v>
      </c>
      <c r="H8" t="s">
        <v>153</v>
      </c>
      <c r="I8" t="s">
        <v>153</v>
      </c>
      <c r="J8" t="s">
        <v>153</v>
      </c>
      <c r="K8">
        <f>IF('Resumen PPTO'!$D$5=Consolidado!$D$34,Consolidado!$E$34,Consolidado!$E$35)</f>
        <v>21</v>
      </c>
      <c r="L8">
        <f>'Resumen PPTO'!$D$9</f>
        <v>0</v>
      </c>
      <c r="O8" t="str">
        <f>'Resumen PPTO'!$E$23</f>
        <v>XXXXXXXXXX</v>
      </c>
      <c r="P8" s="5"/>
    </row>
    <row r="9" spans="1:16" x14ac:dyDescent="0.25">
      <c r="A9" s="3">
        <f>'Resumen PPTO'!$D$8</f>
        <v>0</v>
      </c>
      <c r="B9">
        <v>29020108</v>
      </c>
      <c r="C9">
        <f>Consolidado!$E$38</f>
        <v>9</v>
      </c>
      <c r="D9" s="5"/>
      <c r="E9" s="5"/>
      <c r="F9" s="5"/>
      <c r="G9" s="55">
        <f>VLOOKUP(B9,Consolidado!$C$11:$E$24,3,FALSE)</f>
        <v>0</v>
      </c>
      <c r="H9" t="s">
        <v>153</v>
      </c>
      <c r="I9" t="s">
        <v>153</v>
      </c>
      <c r="J9" t="s">
        <v>153</v>
      </c>
      <c r="K9">
        <f>IF('Resumen PPTO'!$D$5=Consolidado!$D$34,Consolidado!$E$34,Consolidado!$E$35)</f>
        <v>21</v>
      </c>
      <c r="L9">
        <f>'Resumen PPTO'!$D$9</f>
        <v>0</v>
      </c>
      <c r="O9" t="str">
        <f>'Resumen PPTO'!$E$23</f>
        <v>XXXXXXXXXX</v>
      </c>
      <c r="P9" s="5"/>
    </row>
    <row r="10" spans="1:16" x14ac:dyDescent="0.25">
      <c r="A10" s="3">
        <f>'Resumen PPTO'!$D$8</f>
        <v>0</v>
      </c>
      <c r="B10">
        <v>29020109</v>
      </c>
      <c r="C10">
        <f>Consolidado!$E$38</f>
        <v>9</v>
      </c>
      <c r="D10" s="5"/>
      <c r="E10" s="5"/>
      <c r="F10" s="5"/>
      <c r="G10" s="55">
        <f>VLOOKUP(B10,Consolidado!$C$11:$E$24,3,FALSE)</f>
        <v>0</v>
      </c>
      <c r="H10" t="s">
        <v>153</v>
      </c>
      <c r="I10" t="s">
        <v>153</v>
      </c>
      <c r="J10" t="s">
        <v>153</v>
      </c>
      <c r="K10">
        <f>IF('Resumen PPTO'!$D$5=Consolidado!$D$34,Consolidado!$E$34,Consolidado!$E$35)</f>
        <v>21</v>
      </c>
      <c r="L10">
        <f>'Resumen PPTO'!$D$9</f>
        <v>0</v>
      </c>
      <c r="O10" t="str">
        <f>'Resumen PPTO'!$E$23</f>
        <v>XXXXXXXXXX</v>
      </c>
      <c r="P10" s="5"/>
    </row>
    <row r="11" spans="1:16" x14ac:dyDescent="0.25">
      <c r="A11" s="3">
        <f>'Resumen PPTO'!$D$8</f>
        <v>0</v>
      </c>
      <c r="B11">
        <v>29020110</v>
      </c>
      <c r="C11">
        <f>Consolidado!$E$38</f>
        <v>9</v>
      </c>
      <c r="D11" s="5"/>
      <c r="E11" s="5"/>
      <c r="F11" s="5"/>
      <c r="G11" s="55">
        <f>VLOOKUP(B11,Consolidado!$C$11:$E$24,3,FALSE)</f>
        <v>0</v>
      </c>
      <c r="H11" t="s">
        <v>153</v>
      </c>
      <c r="I11" t="s">
        <v>153</v>
      </c>
      <c r="J11" t="s">
        <v>153</v>
      </c>
      <c r="K11">
        <f>IF('Resumen PPTO'!$D$5=Consolidado!$D$34,Consolidado!$E$34,Consolidado!$E$35)</f>
        <v>21</v>
      </c>
      <c r="L11">
        <f>'Resumen PPTO'!$D$9</f>
        <v>0</v>
      </c>
      <c r="O11" t="str">
        <f>'Resumen PPTO'!$E$23</f>
        <v>XXXXXXXXXX</v>
      </c>
      <c r="P11" s="5"/>
    </row>
    <row r="12" spans="1:16" x14ac:dyDescent="0.25">
      <c r="A12" s="3">
        <f>'Resumen PPTO'!$D$8</f>
        <v>0</v>
      </c>
      <c r="B12">
        <v>29020111</v>
      </c>
      <c r="C12">
        <f>Consolidado!$E$38</f>
        <v>9</v>
      </c>
      <c r="D12" s="5"/>
      <c r="E12" s="5"/>
      <c r="F12" s="5"/>
      <c r="G12" s="55">
        <f>VLOOKUP(B12,Consolidado!$C$11:$E$24,3,FALSE)</f>
        <v>0</v>
      </c>
      <c r="H12" t="s">
        <v>153</v>
      </c>
      <c r="I12" t="s">
        <v>153</v>
      </c>
      <c r="J12" t="s">
        <v>153</v>
      </c>
      <c r="K12">
        <f>IF('Resumen PPTO'!$D$5=Consolidado!$D$34,Consolidado!$E$34,Consolidado!$E$35)</f>
        <v>21</v>
      </c>
      <c r="L12">
        <f>'Resumen PPTO'!$D$9</f>
        <v>0</v>
      </c>
      <c r="O12" t="str">
        <f>'Resumen PPTO'!$E$23</f>
        <v>XXXXXXXXXX</v>
      </c>
      <c r="P12" s="5"/>
    </row>
    <row r="13" spans="1:16" x14ac:dyDescent="0.25">
      <c r="A13" s="3">
        <f>'Resumen PPTO'!$D$8</f>
        <v>0</v>
      </c>
      <c r="B13">
        <v>29020112</v>
      </c>
      <c r="C13">
        <f>Consolidado!$E$38</f>
        <v>9</v>
      </c>
      <c r="D13" s="5"/>
      <c r="E13" s="5"/>
      <c r="F13" s="5"/>
      <c r="G13" s="55">
        <f>VLOOKUP(B13,Consolidado!$C$11:$E$24,3,FALSE)</f>
        <v>0</v>
      </c>
      <c r="H13" t="s">
        <v>153</v>
      </c>
      <c r="I13" t="s">
        <v>153</v>
      </c>
      <c r="J13" t="s">
        <v>153</v>
      </c>
      <c r="K13">
        <f>IF('Resumen PPTO'!$D$5=Consolidado!$D$34,Consolidado!$E$34,Consolidado!$E$35)</f>
        <v>21</v>
      </c>
      <c r="L13">
        <f>'Resumen PPTO'!$D$9</f>
        <v>0</v>
      </c>
      <c r="O13" t="str">
        <f>'Resumen PPTO'!$E$23</f>
        <v>XXXXXXXXXX</v>
      </c>
      <c r="P13" s="5"/>
    </row>
    <row r="14" spans="1:16" x14ac:dyDescent="0.25">
      <c r="A14" s="3">
        <f>'Resumen PPTO'!$D$8</f>
        <v>0</v>
      </c>
      <c r="B14">
        <v>29020113</v>
      </c>
      <c r="C14">
        <f>Consolidado!$E$38</f>
        <v>9</v>
      </c>
      <c r="D14" s="5"/>
      <c r="E14" s="5"/>
      <c r="F14" s="5"/>
      <c r="G14" s="55">
        <f>VLOOKUP(B14,Consolidado!$C$11:$E$24,3,FALSE)</f>
        <v>0</v>
      </c>
      <c r="H14" t="s">
        <v>153</v>
      </c>
      <c r="I14" t="s">
        <v>153</v>
      </c>
      <c r="J14" t="s">
        <v>153</v>
      </c>
      <c r="K14">
        <f>IF('Resumen PPTO'!$D$5=Consolidado!$D$34,Consolidado!$E$34,Consolidado!$E$35)</f>
        <v>21</v>
      </c>
      <c r="L14">
        <f>'Resumen PPTO'!$D$9</f>
        <v>0</v>
      </c>
      <c r="O14" t="str">
        <f>'Resumen PPTO'!$E$23</f>
        <v>XXXXXXXXXX</v>
      </c>
      <c r="P14" s="5"/>
    </row>
    <row r="15" spans="1:16" x14ac:dyDescent="0.25">
      <c r="A15" s="3">
        <f>'Resumen PPTO'!$D$8</f>
        <v>0</v>
      </c>
      <c r="B15">
        <v>29020114</v>
      </c>
      <c r="C15">
        <f>Consolidado!$E$38</f>
        <v>9</v>
      </c>
      <c r="D15" s="5"/>
      <c r="E15" s="5"/>
      <c r="F15" s="5"/>
      <c r="G15" s="55">
        <f>VLOOKUP(B15,Consolidado!$C$11:$E$24,3,FALSE)</f>
        <v>0</v>
      </c>
      <c r="H15" t="s">
        <v>153</v>
      </c>
      <c r="I15" t="s">
        <v>153</v>
      </c>
      <c r="J15" t="s">
        <v>153</v>
      </c>
      <c r="K15">
        <f>IF('Resumen PPTO'!$D$5=Consolidado!$D$34,Consolidado!$E$34,Consolidado!$E$35)</f>
        <v>21</v>
      </c>
      <c r="L15">
        <f>'Resumen PPTO'!$D$9</f>
        <v>0</v>
      </c>
      <c r="O15" t="str">
        <f>'Resumen PPTO'!$E$23</f>
        <v>XXXXXXXXXX</v>
      </c>
      <c r="P15" s="5"/>
    </row>
    <row r="16" spans="1:16" x14ac:dyDescent="0.25">
      <c r="A16" s="3">
        <f>'Resumen PPTO'!$D$8</f>
        <v>0</v>
      </c>
      <c r="B16">
        <v>29020115</v>
      </c>
      <c r="C16">
        <f>Consolidado!$E$38</f>
        <v>9</v>
      </c>
      <c r="D16" s="5"/>
      <c r="E16" s="5"/>
      <c r="F16" s="5"/>
      <c r="G16" s="55">
        <f>VLOOKUP(B16,Consolidado!$C$11:$E$24,3,FALSE)</f>
        <v>0</v>
      </c>
      <c r="H16" t="s">
        <v>153</v>
      </c>
      <c r="I16" t="s">
        <v>153</v>
      </c>
      <c r="J16" t="s">
        <v>153</v>
      </c>
      <c r="K16">
        <f>IF('Resumen PPTO'!$D$5=Consolidado!$D$34,Consolidado!$E$34,Consolidado!$E$35)</f>
        <v>21</v>
      </c>
      <c r="L16">
        <f>'Resumen PPTO'!$D$9</f>
        <v>0</v>
      </c>
      <c r="O16" t="str">
        <f>'Resumen PPTO'!$E$23</f>
        <v>XXXXXXXXXX</v>
      </c>
      <c r="P16" s="5"/>
    </row>
    <row r="17" spans="1:16" x14ac:dyDescent="0.25">
      <c r="A17" s="3">
        <f>'Resumen PPTO'!$D$8</f>
        <v>0</v>
      </c>
      <c r="B17">
        <v>29020116</v>
      </c>
      <c r="C17">
        <f>Consolidado!$E$38</f>
        <v>9</v>
      </c>
      <c r="D17" s="5"/>
      <c r="E17" s="5"/>
      <c r="F17" s="5"/>
      <c r="G17" s="55">
        <f>VLOOKUP(B17,Consolidado!$C$11:$E$24,3,FALSE)</f>
        <v>0</v>
      </c>
      <c r="H17" t="s">
        <v>153</v>
      </c>
      <c r="I17" t="s">
        <v>153</v>
      </c>
      <c r="J17" t="s">
        <v>153</v>
      </c>
      <c r="K17">
        <f>IF('Resumen PPTO'!$D$5=Consolidado!$D$34,Consolidado!$E$34,Consolidado!$E$35)</f>
        <v>21</v>
      </c>
      <c r="L17">
        <f>'Resumen PPTO'!$D$9</f>
        <v>0</v>
      </c>
      <c r="O17" t="str">
        <f>'Resumen PPTO'!$E$23</f>
        <v>XXXXXXXXXX</v>
      </c>
      <c r="P17" s="5"/>
    </row>
    <row r="18" spans="1:16" x14ac:dyDescent="0.25">
      <c r="A18" s="3">
        <f>'Resumen PPTO'!$D$8</f>
        <v>0</v>
      </c>
      <c r="B18">
        <v>29020117</v>
      </c>
      <c r="C18">
        <f>Consolidado!$E$38</f>
        <v>9</v>
      </c>
      <c r="D18" s="5"/>
      <c r="E18" s="5"/>
      <c r="F18" s="5"/>
      <c r="G18" s="55">
        <f>VLOOKUP(B18,Consolidado!$C$11:$E$24,3,FALSE)</f>
        <v>0</v>
      </c>
      <c r="H18" t="s">
        <v>153</v>
      </c>
      <c r="I18" t="s">
        <v>153</v>
      </c>
      <c r="J18" t="s">
        <v>153</v>
      </c>
      <c r="K18">
        <f>IF('Resumen PPTO'!$D$5=Consolidado!$D$34,Consolidado!$E$34,Consolidado!$E$35)</f>
        <v>21</v>
      </c>
      <c r="L18">
        <f>'Resumen PPTO'!$D$9</f>
        <v>0</v>
      </c>
      <c r="O18" t="str">
        <f>'Resumen PPTO'!$E$23</f>
        <v>XXXXXXXXXX</v>
      </c>
      <c r="P18" s="5"/>
    </row>
    <row r="19" spans="1:16" x14ac:dyDescent="0.25">
      <c r="A19" s="3">
        <f>'Resumen PPTO'!$D$8</f>
        <v>0</v>
      </c>
      <c r="B19">
        <v>29020118</v>
      </c>
      <c r="C19">
        <f>Consolidado!$E$38</f>
        <v>9</v>
      </c>
      <c r="D19" s="5"/>
      <c r="E19" s="5"/>
      <c r="F19" s="5"/>
      <c r="G19" s="55">
        <f>VLOOKUP(B19,Consolidado!$C$11:$E$24,3,FALSE)</f>
        <v>0</v>
      </c>
      <c r="H19" t="s">
        <v>153</v>
      </c>
      <c r="I19" t="s">
        <v>153</v>
      </c>
      <c r="J19" t="s">
        <v>153</v>
      </c>
      <c r="K19">
        <f>IF('Resumen PPTO'!$D$5=Consolidado!$D$34,Consolidado!$E$34,Consolidado!$E$35)</f>
        <v>21</v>
      </c>
      <c r="L19">
        <f>'Resumen PPTO'!$D$9</f>
        <v>0</v>
      </c>
      <c r="O19" t="str">
        <f>'Resumen PPTO'!$E$23</f>
        <v>XXXXXXXXXX</v>
      </c>
      <c r="P19" s="5"/>
    </row>
  </sheetData>
  <sheetProtection algorithmName="SHA-512" hashValue="JRNIvBmmCpJzKdowQ6aeMMPvW332MG1lczk17bLHlNYmEj5R4IRTimK7Z98XsIf/E1uAHh6EysZgzMh5BJXEug==" saltValue="EFRc71StyADPaQ26B/Ei7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3049-A115-4874-A2F6-536A28E2D5E1}">
  <dimension ref="B4:K27"/>
  <sheetViews>
    <sheetView showGridLines="0" topLeftCell="B7" workbookViewId="0">
      <selection activeCell="K7" sqref="K7:K26"/>
    </sheetView>
  </sheetViews>
  <sheetFormatPr baseColWidth="10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66</v>
      </c>
      <c r="C5" s="103"/>
      <c r="D5" s="103"/>
      <c r="E5" s="104" t="str">
        <f>'Resumen PPTO'!C23</f>
        <v>XXXXXXXXX</v>
      </c>
      <c r="F5" s="105"/>
      <c r="G5" s="104" t="str">
        <f>'Resumen PPTO'!C24</f>
        <v>UTB (CONTRAPARTIDA)</v>
      </c>
      <c r="H5" s="105"/>
    </row>
    <row r="6" spans="2:11" x14ac:dyDescent="0.25">
      <c r="B6" s="16" t="s">
        <v>46</v>
      </c>
      <c r="C6" s="16" t="s">
        <v>47</v>
      </c>
      <c r="D6" s="16" t="s">
        <v>48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0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0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0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0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>SUM(E15:H15)</f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ref="I16:I25" si="2">SUM(E16:H16)</f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2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2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2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2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2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2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2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2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2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49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E4:H4"/>
    <mergeCell ref="B5:D5"/>
    <mergeCell ref="E5:F5"/>
    <mergeCell ref="G5:H5"/>
    <mergeCell ref="B27:D2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82B6-73FF-46E9-B283-4C78937FFCA5}">
  <dimension ref="B4:K27"/>
  <sheetViews>
    <sheetView showGridLines="0" topLeftCell="C7" workbookViewId="0">
      <selection activeCell="K7" sqref="K7:K26"/>
    </sheetView>
  </sheetViews>
  <sheetFormatPr baseColWidth="10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68</v>
      </c>
      <c r="C5" s="103"/>
      <c r="D5" s="103"/>
      <c r="E5" s="104" t="str">
        <f>'Resumen PPTO'!C23</f>
        <v>XXXXXXXXX</v>
      </c>
      <c r="F5" s="105"/>
      <c r="G5" s="104" t="str">
        <f>'Resumen PPTO'!C24</f>
        <v>UTB (CONTRAPARTIDA)</v>
      </c>
      <c r="H5" s="105"/>
    </row>
    <row r="6" spans="2:11" x14ac:dyDescent="0.25">
      <c r="B6" s="16" t="s">
        <v>62</v>
      </c>
      <c r="C6" s="16" t="s">
        <v>63</v>
      </c>
      <c r="D6" s="16" t="s">
        <v>64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0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0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0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0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0"/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si="0"/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0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0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0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0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0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0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0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0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0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90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E4:H4"/>
    <mergeCell ref="B5:D5"/>
    <mergeCell ref="E5:F5"/>
    <mergeCell ref="G5:H5"/>
    <mergeCell ref="B27:D2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K11"/>
  <sheetViews>
    <sheetView showGridLines="0" workbookViewId="0">
      <selection activeCell="K7" sqref="K7:K10"/>
    </sheetView>
  </sheetViews>
  <sheetFormatPr baseColWidth="10" defaultRowHeight="15" x14ac:dyDescent="0.25"/>
  <cols>
    <col min="1" max="1" width="2" customWidth="1"/>
    <col min="2" max="2" width="20.7109375" bestFit="1" customWidth="1"/>
    <col min="3" max="3" width="42.85546875" bestFit="1" customWidth="1"/>
    <col min="4" max="4" width="23.140625" bestFit="1" customWidth="1"/>
    <col min="5" max="5" width="14.7109375" bestFit="1" customWidth="1"/>
    <col min="6" max="7" width="16.85546875" customWidth="1"/>
    <col min="8" max="8" width="14.7109375" bestFit="1" customWidth="1"/>
    <col min="9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69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16" t="s">
        <v>63</v>
      </c>
      <c r="D6" s="16" t="s">
        <v>64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69"/>
      <c r="C7" s="82"/>
      <c r="D7" s="18"/>
      <c r="E7" s="21">
        <v>0</v>
      </c>
      <c r="F7" s="71">
        <v>0</v>
      </c>
      <c r="G7" s="71">
        <v>0</v>
      </c>
      <c r="H7" s="71">
        <v>0</v>
      </c>
      <c r="I7" s="40">
        <f t="shared" ref="I7:I10" si="0"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71">
        <v>0</v>
      </c>
      <c r="G8" s="71">
        <v>0</v>
      </c>
      <c r="H8" s="71">
        <v>0</v>
      </c>
      <c r="I8" s="40">
        <f t="shared" si="0"/>
        <v>0</v>
      </c>
      <c r="K8" s="40">
        <f t="shared" ref="K8:K10" si="1">E8+G8</f>
        <v>0</v>
      </c>
    </row>
    <row r="9" spans="2:11" x14ac:dyDescent="0.25">
      <c r="B9" s="18"/>
      <c r="C9" s="18"/>
      <c r="D9" s="18"/>
      <c r="E9" s="21">
        <v>0</v>
      </c>
      <c r="F9" s="71">
        <v>0</v>
      </c>
      <c r="G9" s="71">
        <v>0</v>
      </c>
      <c r="H9" s="71">
        <v>0</v>
      </c>
      <c r="I9" s="40">
        <f t="shared" ref="I9" si="2">SUM(E9:H9)</f>
        <v>0</v>
      </c>
      <c r="K9" s="40">
        <f t="shared" si="1"/>
        <v>0</v>
      </c>
    </row>
    <row r="10" spans="2:11" x14ac:dyDescent="0.25">
      <c r="B10" s="18"/>
      <c r="C10" s="18"/>
      <c r="D10" s="18"/>
      <c r="E10" s="71">
        <v>0</v>
      </c>
      <c r="F10" s="71">
        <v>0</v>
      </c>
      <c r="G10" s="71">
        <v>0</v>
      </c>
      <c r="H10" s="7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11" t="s">
        <v>89</v>
      </c>
      <c r="C11" s="112"/>
      <c r="D11" s="113"/>
      <c r="E11" s="51">
        <f>SUM(E7:E10)</f>
        <v>0</v>
      </c>
      <c r="F11" s="51">
        <f>SUM(F7:F10)</f>
        <v>0</v>
      </c>
      <c r="G11" s="51">
        <f>SUM(G7:G10)</f>
        <v>0</v>
      </c>
      <c r="H11" s="51">
        <f>SUM(H7:H10)</f>
        <v>0</v>
      </c>
      <c r="I11" s="52">
        <f>SUM(I7:I10)</f>
        <v>0</v>
      </c>
      <c r="K11" s="42">
        <f>SUM(K7:K10)</f>
        <v>0</v>
      </c>
    </row>
  </sheetData>
  <mergeCells count="5">
    <mergeCell ref="E4:H4"/>
    <mergeCell ref="B5:D5"/>
    <mergeCell ref="E5:F5"/>
    <mergeCell ref="G5:H5"/>
    <mergeCell ref="B11:D1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J10"/>
  <sheetViews>
    <sheetView showGridLines="0" topLeftCell="B1" workbookViewId="0">
      <selection activeCell="H15" sqref="H15"/>
    </sheetView>
  </sheetViews>
  <sheetFormatPr baseColWidth="10" defaultRowHeight="15" x14ac:dyDescent="0.25"/>
  <cols>
    <col min="1" max="1" width="21.7109375" customWidth="1"/>
    <col min="2" max="2" width="38.28515625" customWidth="1"/>
    <col min="3" max="3" width="19.28515625" customWidth="1"/>
    <col min="4" max="5" width="22.42578125" customWidth="1"/>
    <col min="6" max="7" width="21.28515625" customWidth="1"/>
    <col min="8" max="8" width="20.42578125" customWidth="1"/>
    <col min="9" max="9" width="6.28515625" customWidth="1"/>
    <col min="10" max="10" width="17.85546875" customWidth="1"/>
  </cols>
  <sheetData>
    <row r="3" spans="1:10" x14ac:dyDescent="0.25">
      <c r="D3" s="103" t="s">
        <v>45</v>
      </c>
      <c r="E3" s="103"/>
      <c r="F3" s="103"/>
      <c r="G3" s="103"/>
    </row>
    <row r="4" spans="1:10" x14ac:dyDescent="0.25">
      <c r="A4" s="103" t="s">
        <v>54</v>
      </c>
      <c r="B4" s="103"/>
      <c r="C4" s="103"/>
      <c r="D4" s="104" t="str">
        <f>'Resumen PPTO'!$C$23</f>
        <v>XXXXXXXXX</v>
      </c>
      <c r="E4" s="105"/>
      <c r="F4" s="104" t="str">
        <f>'Resumen PPTO'!$C$24</f>
        <v>UTB (CONTRAPARTIDA)</v>
      </c>
      <c r="G4" s="105"/>
    </row>
    <row r="5" spans="1:10" x14ac:dyDescent="0.25">
      <c r="A5" s="16" t="s">
        <v>62</v>
      </c>
      <c r="B5" s="16" t="s">
        <v>185</v>
      </c>
      <c r="C5" s="16" t="s">
        <v>186</v>
      </c>
      <c r="D5" s="16" t="s">
        <v>37</v>
      </c>
      <c r="E5" s="16" t="s">
        <v>38</v>
      </c>
      <c r="F5" s="16" t="s">
        <v>37</v>
      </c>
      <c r="G5" s="16" t="s">
        <v>38</v>
      </c>
      <c r="H5" s="16" t="s">
        <v>39</v>
      </c>
      <c r="J5" s="16" t="s">
        <v>82</v>
      </c>
    </row>
    <row r="6" spans="1:10" x14ac:dyDescent="0.25">
      <c r="A6" s="69"/>
      <c r="B6" s="82"/>
      <c r="C6" s="18"/>
      <c r="D6" s="21"/>
      <c r="E6" s="71">
        <v>0</v>
      </c>
      <c r="F6" s="71">
        <v>0</v>
      </c>
      <c r="G6" s="71">
        <v>0</v>
      </c>
      <c r="H6" s="40">
        <f t="shared" ref="H6:H9" si="0">SUM(D6:G6)</f>
        <v>0</v>
      </c>
      <c r="J6" s="40">
        <f>D6+F6</f>
        <v>0</v>
      </c>
    </row>
    <row r="7" spans="1:10" x14ac:dyDescent="0.25">
      <c r="A7" s="18"/>
      <c r="B7" s="18"/>
      <c r="C7" s="18"/>
      <c r="D7" s="21">
        <v>0</v>
      </c>
      <c r="E7" s="71">
        <v>0</v>
      </c>
      <c r="F7" s="71">
        <v>0</v>
      </c>
      <c r="G7" s="71">
        <v>0</v>
      </c>
      <c r="H7" s="40">
        <f t="shared" si="0"/>
        <v>0</v>
      </c>
      <c r="J7" s="40">
        <f t="shared" ref="J7:J9" si="1">D7+F7</f>
        <v>0</v>
      </c>
    </row>
    <row r="8" spans="1:10" x14ac:dyDescent="0.25">
      <c r="A8" s="18"/>
      <c r="B8" s="18"/>
      <c r="C8" s="18"/>
      <c r="D8" s="21">
        <v>0</v>
      </c>
      <c r="E8" s="71">
        <v>0</v>
      </c>
      <c r="F8" s="71">
        <v>0</v>
      </c>
      <c r="G8" s="71">
        <v>0</v>
      </c>
      <c r="H8" s="40">
        <f t="shared" si="0"/>
        <v>0</v>
      </c>
      <c r="J8" s="40">
        <f t="shared" si="1"/>
        <v>0</v>
      </c>
    </row>
    <row r="9" spans="1:10" x14ac:dyDescent="0.25">
      <c r="A9" s="18"/>
      <c r="B9" s="18"/>
      <c r="C9" s="18"/>
      <c r="D9" s="71">
        <v>0</v>
      </c>
      <c r="E9" s="71">
        <v>0</v>
      </c>
      <c r="F9" s="71">
        <v>0</v>
      </c>
      <c r="G9" s="71">
        <v>0</v>
      </c>
      <c r="H9" s="40">
        <f t="shared" si="0"/>
        <v>0</v>
      </c>
      <c r="J9" s="40">
        <f t="shared" si="1"/>
        <v>0</v>
      </c>
    </row>
    <row r="10" spans="1:10" x14ac:dyDescent="0.25">
      <c r="A10" s="111" t="s">
        <v>187</v>
      </c>
      <c r="B10" s="112"/>
      <c r="C10" s="113"/>
      <c r="D10" s="52">
        <f>SUM(D6:D9)</f>
        <v>0</v>
      </c>
      <c r="E10" s="51">
        <f>SUM(E6:E9)</f>
        <v>0</v>
      </c>
      <c r="F10" s="51">
        <f>SUM(F6:F9)</f>
        <v>0</v>
      </c>
      <c r="G10" s="51">
        <f>SUM(G6:G9)</f>
        <v>0</v>
      </c>
      <c r="H10" s="52">
        <f>SUM(H6:H9)</f>
        <v>0</v>
      </c>
      <c r="J10" s="42">
        <f>SUM(J6:J9)</f>
        <v>0</v>
      </c>
    </row>
  </sheetData>
  <mergeCells count="5">
    <mergeCell ref="D3:G3"/>
    <mergeCell ref="A4:C4"/>
    <mergeCell ref="D4:E4"/>
    <mergeCell ref="F4:G4"/>
    <mergeCell ref="A10:C1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K11"/>
  <sheetViews>
    <sheetView topLeftCell="C1" workbookViewId="0">
      <selection activeCell="K7" sqref="K7"/>
    </sheetView>
  </sheetViews>
  <sheetFormatPr baseColWidth="10" defaultRowHeight="15" x14ac:dyDescent="0.25"/>
  <cols>
    <col min="2" max="2" width="23.85546875" customWidth="1"/>
    <col min="3" max="3" width="45.7109375" customWidth="1"/>
    <col min="4" max="5" width="20.28515625" customWidth="1"/>
    <col min="6" max="6" width="22.42578125" customWidth="1"/>
    <col min="7" max="7" width="16.85546875" customWidth="1"/>
    <col min="8" max="8" width="17.42578125" customWidth="1"/>
    <col min="9" max="9" width="16.85546875" customWidth="1"/>
    <col min="11" max="11" width="18.14062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188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16" t="s">
        <v>185</v>
      </c>
      <c r="D6" s="16" t="s">
        <v>186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69"/>
      <c r="C7" s="82"/>
      <c r="D7" s="18"/>
      <c r="E7" s="21">
        <v>0</v>
      </c>
      <c r="F7" s="71">
        <v>0</v>
      </c>
      <c r="G7" s="71">
        <v>0</v>
      </c>
      <c r="H7" s="71"/>
      <c r="I7" s="40">
        <f t="shared" ref="I7:I10" si="0">SUM(E7:H7)</f>
        <v>0</v>
      </c>
      <c r="K7" s="40">
        <f>E7+G7</f>
        <v>0</v>
      </c>
    </row>
    <row r="8" spans="2:11" x14ac:dyDescent="0.25">
      <c r="B8" s="18"/>
      <c r="C8" s="82"/>
      <c r="D8" s="18"/>
      <c r="E8" s="21">
        <v>0</v>
      </c>
      <c r="F8" s="71">
        <v>0</v>
      </c>
      <c r="G8" s="71">
        <v>0</v>
      </c>
      <c r="H8" s="71"/>
      <c r="I8" s="40">
        <f t="shared" si="0"/>
        <v>0</v>
      </c>
      <c r="K8" s="40">
        <f t="shared" ref="K8:K10" si="1">E8+G8</f>
        <v>0</v>
      </c>
    </row>
    <row r="9" spans="2:11" x14ac:dyDescent="0.25">
      <c r="B9" s="18"/>
      <c r="C9" s="18"/>
      <c r="D9" s="18"/>
      <c r="E9" s="21">
        <v>0</v>
      </c>
      <c r="F9" s="71">
        <v>0</v>
      </c>
      <c r="G9" s="71">
        <v>0</v>
      </c>
      <c r="H9" s="7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71">
        <v>0</v>
      </c>
      <c r="F10" s="71">
        <v>0</v>
      </c>
      <c r="G10" s="71">
        <v>0</v>
      </c>
      <c r="H10" s="7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11" t="s">
        <v>189</v>
      </c>
      <c r="C11" s="112"/>
      <c r="D11" s="113"/>
      <c r="E11" s="52">
        <f>SUM(E7:E10)</f>
        <v>0</v>
      </c>
      <c r="F11" s="51">
        <f>SUM(F7:F10)</f>
        <v>0</v>
      </c>
      <c r="G11" s="51">
        <f>SUM(G7:G10)</f>
        <v>0</v>
      </c>
      <c r="H11" s="52">
        <f>SUM(H7:H10)</f>
        <v>0</v>
      </c>
      <c r="I11" s="52">
        <f>SUM(I7:I10)</f>
        <v>0</v>
      </c>
      <c r="K11" s="42">
        <f>SUM(K7:K10)</f>
        <v>0</v>
      </c>
    </row>
  </sheetData>
  <mergeCells count="5">
    <mergeCell ref="E4:H4"/>
    <mergeCell ref="B5:D5"/>
    <mergeCell ref="E5:F5"/>
    <mergeCell ref="G5:H5"/>
    <mergeCell ref="B11:D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K30"/>
  <sheetViews>
    <sheetView showGridLines="0" topLeftCell="B1" workbookViewId="0">
      <selection activeCell="K7" sqref="K7"/>
    </sheetView>
  </sheetViews>
  <sheetFormatPr baseColWidth="10" defaultRowHeight="15" x14ac:dyDescent="0.25"/>
  <cols>
    <col min="1" max="1" width="2" customWidth="1"/>
    <col min="2" max="2" width="20.7109375" bestFit="1" customWidth="1"/>
    <col min="3" max="3" width="46.85546875" customWidth="1"/>
    <col min="4" max="4" width="27" customWidth="1"/>
    <col min="5" max="5" width="16.85546875" customWidth="1"/>
    <col min="6" max="6" width="13.42578125" customWidth="1"/>
    <col min="7" max="7" width="13.140625" customWidth="1"/>
    <col min="8" max="8" width="14.7109375" bestFit="1" customWidth="1"/>
    <col min="9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ht="34.5" customHeight="1" x14ac:dyDescent="0.25">
      <c r="B5" s="103" t="s">
        <v>72</v>
      </c>
      <c r="C5" s="103"/>
      <c r="D5" s="103"/>
      <c r="E5" s="114" t="str">
        <f>'Resumen PPTO'!$C$23</f>
        <v>XXXXXXXXX</v>
      </c>
      <c r="F5" s="115"/>
      <c r="G5" s="116" t="str">
        <f>'Resumen PPTO'!$C$24</f>
        <v>UTB (CONTRAPARTIDA)</v>
      </c>
      <c r="H5" s="117"/>
    </row>
    <row r="6" spans="2:11" x14ac:dyDescent="0.25">
      <c r="B6" s="16" t="s">
        <v>62</v>
      </c>
      <c r="C6" s="16" t="s">
        <v>67</v>
      </c>
      <c r="D6" s="16" t="s">
        <v>119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ht="15.75" x14ac:dyDescent="0.25">
      <c r="B7" s="18"/>
      <c r="C7" s="84"/>
      <c r="D7" s="87"/>
      <c r="E7" s="80">
        <v>0</v>
      </c>
      <c r="F7" s="80">
        <v>0</v>
      </c>
      <c r="G7" s="80">
        <v>0</v>
      </c>
      <c r="H7" s="80">
        <v>0</v>
      </c>
      <c r="I7" s="40">
        <f>SUM(E7:H7)</f>
        <v>0</v>
      </c>
      <c r="K7" s="40">
        <f>E7+G7</f>
        <v>0</v>
      </c>
    </row>
    <row r="8" spans="2:11" ht="15.75" x14ac:dyDescent="0.25">
      <c r="B8" s="18"/>
      <c r="C8" s="85"/>
      <c r="D8" s="87"/>
      <c r="E8" s="80">
        <v>0</v>
      </c>
      <c r="F8" s="80"/>
      <c r="G8" s="80"/>
      <c r="H8" s="80"/>
      <c r="I8" s="40">
        <f t="shared" ref="I8:I26" si="0">SUM(E8:H8)</f>
        <v>0</v>
      </c>
      <c r="K8" s="40">
        <f t="shared" ref="K8:K27" si="1">E8+G8</f>
        <v>0</v>
      </c>
    </row>
    <row r="9" spans="2:11" ht="15.75" x14ac:dyDescent="0.25">
      <c r="B9" s="18"/>
      <c r="C9" s="84"/>
      <c r="D9" s="87"/>
      <c r="E9" s="80">
        <v>0</v>
      </c>
      <c r="F9" s="80"/>
      <c r="G9" s="80"/>
      <c r="H9" s="80"/>
      <c r="I9" s="40">
        <f t="shared" si="0"/>
        <v>0</v>
      </c>
      <c r="K9" s="40">
        <f t="shared" si="1"/>
        <v>0</v>
      </c>
    </row>
    <row r="10" spans="2:11" ht="15.75" x14ac:dyDescent="0.25">
      <c r="B10" s="18"/>
      <c r="C10" s="84"/>
      <c r="D10" s="87"/>
      <c r="E10" s="80">
        <v>0</v>
      </c>
      <c r="F10" s="80"/>
      <c r="G10" s="80"/>
      <c r="H10" s="80"/>
      <c r="I10" s="40">
        <f t="shared" si="0"/>
        <v>0</v>
      </c>
      <c r="K10" s="40">
        <f t="shared" si="1"/>
        <v>0</v>
      </c>
    </row>
    <row r="11" spans="2:11" ht="15.75" x14ac:dyDescent="0.25">
      <c r="B11" s="18"/>
      <c r="C11" s="84"/>
      <c r="D11" s="87"/>
      <c r="E11" s="80">
        <v>0</v>
      </c>
      <c r="F11" s="80"/>
      <c r="G11" s="80"/>
      <c r="H11" s="80"/>
      <c r="I11" s="40">
        <f t="shared" si="0"/>
        <v>0</v>
      </c>
      <c r="K11" s="40">
        <f t="shared" si="1"/>
        <v>0</v>
      </c>
    </row>
    <row r="12" spans="2:11" ht="15.75" x14ac:dyDescent="0.25">
      <c r="B12" s="18"/>
      <c r="C12" s="84"/>
      <c r="D12" s="87"/>
      <c r="E12" s="80">
        <v>0</v>
      </c>
      <c r="F12" s="80"/>
      <c r="G12" s="80"/>
      <c r="H12" s="80"/>
      <c r="I12" s="40">
        <f t="shared" si="0"/>
        <v>0</v>
      </c>
      <c r="K12" s="40">
        <f t="shared" si="1"/>
        <v>0</v>
      </c>
    </row>
    <row r="13" spans="2:11" ht="15.75" x14ac:dyDescent="0.25">
      <c r="B13" s="18"/>
      <c r="C13" s="84"/>
      <c r="D13" s="87"/>
      <c r="E13" s="80">
        <v>0</v>
      </c>
      <c r="F13" s="80"/>
      <c r="G13" s="80"/>
      <c r="H13" s="80"/>
      <c r="I13" s="40">
        <f t="shared" si="0"/>
        <v>0</v>
      </c>
      <c r="K13" s="40">
        <f t="shared" si="1"/>
        <v>0</v>
      </c>
    </row>
    <row r="14" spans="2:11" ht="15.75" x14ac:dyDescent="0.25">
      <c r="B14" s="18"/>
      <c r="C14" s="84"/>
      <c r="D14" s="87"/>
      <c r="E14" s="80">
        <v>0</v>
      </c>
      <c r="F14" s="80"/>
      <c r="G14" s="80"/>
      <c r="H14" s="80"/>
      <c r="I14" s="40">
        <f t="shared" si="0"/>
        <v>0</v>
      </c>
      <c r="K14" s="40">
        <f t="shared" si="1"/>
        <v>0</v>
      </c>
    </row>
    <row r="15" spans="2:11" ht="15.75" x14ac:dyDescent="0.25">
      <c r="B15" s="18"/>
      <c r="C15" s="84"/>
      <c r="D15" s="87"/>
      <c r="E15" s="80">
        <v>0</v>
      </c>
      <c r="F15" s="80"/>
      <c r="G15" s="80"/>
      <c r="H15" s="80"/>
      <c r="I15" s="40">
        <f t="shared" si="0"/>
        <v>0</v>
      </c>
      <c r="K15" s="40">
        <f t="shared" si="1"/>
        <v>0</v>
      </c>
    </row>
    <row r="16" spans="2:11" ht="15.75" x14ac:dyDescent="0.25">
      <c r="B16" s="18"/>
      <c r="C16" s="84"/>
      <c r="D16" s="87"/>
      <c r="E16" s="80">
        <v>0</v>
      </c>
      <c r="F16" s="80"/>
      <c r="G16" s="80"/>
      <c r="H16" s="80"/>
      <c r="I16" s="40">
        <f t="shared" si="0"/>
        <v>0</v>
      </c>
      <c r="K16" s="40">
        <f t="shared" si="1"/>
        <v>0</v>
      </c>
    </row>
    <row r="17" spans="2:11" ht="15.75" x14ac:dyDescent="0.25">
      <c r="B17" s="18"/>
      <c r="C17" s="84"/>
      <c r="D17" s="87"/>
      <c r="E17" s="80">
        <v>0</v>
      </c>
      <c r="F17" s="80"/>
      <c r="G17" s="80"/>
      <c r="H17" s="80"/>
      <c r="I17" s="40">
        <f t="shared" si="0"/>
        <v>0</v>
      </c>
      <c r="K17" s="40">
        <f t="shared" si="1"/>
        <v>0</v>
      </c>
    </row>
    <row r="18" spans="2:11" ht="15.75" x14ac:dyDescent="0.25">
      <c r="B18" s="18"/>
      <c r="C18" s="84"/>
      <c r="D18" s="87"/>
      <c r="E18" s="80">
        <v>0</v>
      </c>
      <c r="F18" s="80"/>
      <c r="G18" s="80"/>
      <c r="H18" s="80"/>
      <c r="I18" s="40">
        <f t="shared" si="0"/>
        <v>0</v>
      </c>
      <c r="K18" s="40">
        <f t="shared" si="1"/>
        <v>0</v>
      </c>
    </row>
    <row r="19" spans="2:11" ht="15.75" x14ac:dyDescent="0.25">
      <c r="B19" s="18"/>
      <c r="C19" s="84"/>
      <c r="D19" s="87"/>
      <c r="E19" s="80">
        <v>0</v>
      </c>
      <c r="F19" s="80"/>
      <c r="G19" s="80"/>
      <c r="H19" s="80"/>
      <c r="I19" s="40">
        <f t="shared" si="0"/>
        <v>0</v>
      </c>
      <c r="K19" s="40">
        <f t="shared" si="1"/>
        <v>0</v>
      </c>
    </row>
    <row r="20" spans="2:11" ht="15.75" x14ac:dyDescent="0.25">
      <c r="B20" s="18"/>
      <c r="C20" s="84"/>
      <c r="D20" s="87"/>
      <c r="E20" s="80">
        <v>0</v>
      </c>
      <c r="F20" s="80"/>
      <c r="G20" s="80"/>
      <c r="H20" s="80"/>
      <c r="I20" s="40">
        <f t="shared" si="0"/>
        <v>0</v>
      </c>
      <c r="K20" s="40">
        <f t="shared" si="1"/>
        <v>0</v>
      </c>
    </row>
    <row r="21" spans="2:11" ht="15.75" x14ac:dyDescent="0.25">
      <c r="B21" s="18"/>
      <c r="C21" s="84"/>
      <c r="D21" s="87"/>
      <c r="E21" s="80">
        <v>0</v>
      </c>
      <c r="F21" s="80"/>
      <c r="G21" s="80"/>
      <c r="H21" s="80"/>
      <c r="I21" s="40">
        <f t="shared" si="0"/>
        <v>0</v>
      </c>
      <c r="K21" s="40">
        <f t="shared" si="1"/>
        <v>0</v>
      </c>
    </row>
    <row r="22" spans="2:11" ht="15.75" x14ac:dyDescent="0.25">
      <c r="B22" s="18"/>
      <c r="C22" s="84"/>
      <c r="D22" s="87"/>
      <c r="E22" s="80">
        <v>0</v>
      </c>
      <c r="F22" s="80"/>
      <c r="G22" s="80"/>
      <c r="H22" s="80"/>
      <c r="I22" s="40">
        <f t="shared" si="0"/>
        <v>0</v>
      </c>
      <c r="K22" s="40">
        <f t="shared" si="1"/>
        <v>0</v>
      </c>
    </row>
    <row r="23" spans="2:11" ht="15.75" x14ac:dyDescent="0.25">
      <c r="B23" s="18"/>
      <c r="C23" s="84"/>
      <c r="D23" s="87"/>
      <c r="E23" s="80">
        <v>0</v>
      </c>
      <c r="F23" s="80"/>
      <c r="G23" s="80"/>
      <c r="H23" s="80"/>
      <c r="I23" s="40">
        <f t="shared" si="0"/>
        <v>0</v>
      </c>
      <c r="K23" s="40">
        <f t="shared" si="1"/>
        <v>0</v>
      </c>
    </row>
    <row r="24" spans="2:11" ht="15.75" x14ac:dyDescent="0.25">
      <c r="B24" s="18"/>
      <c r="C24" s="84"/>
      <c r="D24" s="87"/>
      <c r="E24" s="80">
        <v>0</v>
      </c>
      <c r="F24" s="80"/>
      <c r="G24" s="80"/>
      <c r="H24" s="80"/>
      <c r="I24" s="40">
        <f t="shared" si="0"/>
        <v>0</v>
      </c>
      <c r="K24" s="40">
        <f t="shared" si="1"/>
        <v>0</v>
      </c>
    </row>
    <row r="25" spans="2:11" ht="15.75" x14ac:dyDescent="0.25">
      <c r="B25" s="18"/>
      <c r="C25" s="84"/>
      <c r="D25" s="87"/>
      <c r="E25" s="80">
        <v>0</v>
      </c>
      <c r="F25" s="80"/>
      <c r="G25" s="80"/>
      <c r="H25" s="80"/>
      <c r="I25" s="40">
        <f t="shared" si="0"/>
        <v>0</v>
      </c>
      <c r="K25" s="40">
        <f t="shared" si="1"/>
        <v>0</v>
      </c>
    </row>
    <row r="26" spans="2:11" ht="15.75" x14ac:dyDescent="0.25">
      <c r="B26" s="18"/>
      <c r="C26" s="84"/>
      <c r="D26" s="87"/>
      <c r="E26" s="80">
        <v>0</v>
      </c>
      <c r="F26" s="80"/>
      <c r="G26" s="80"/>
      <c r="H26" s="80"/>
      <c r="I26" s="40">
        <f t="shared" si="0"/>
        <v>0</v>
      </c>
      <c r="K26" s="40">
        <f t="shared" si="1"/>
        <v>0</v>
      </c>
    </row>
    <row r="27" spans="2:11" ht="15.75" x14ac:dyDescent="0.25">
      <c r="B27" s="18"/>
      <c r="C27" s="83"/>
      <c r="D27" s="87"/>
      <c r="E27" s="80">
        <v>0</v>
      </c>
      <c r="F27" s="80"/>
      <c r="G27" s="80"/>
      <c r="H27" s="80"/>
      <c r="I27" s="40">
        <v>0</v>
      </c>
      <c r="K27" s="40">
        <f t="shared" si="1"/>
        <v>0</v>
      </c>
    </row>
    <row r="28" spans="2:11" x14ac:dyDescent="0.25">
      <c r="B28" s="111" t="s">
        <v>86</v>
      </c>
      <c r="C28" s="112"/>
      <c r="D28" s="113"/>
      <c r="E28" s="51">
        <f>SUM(E7:E27)</f>
        <v>0</v>
      </c>
      <c r="F28" s="51">
        <f>SUM(F7:F27)</f>
        <v>0</v>
      </c>
      <c r="G28" s="51">
        <f>SUM(G7:G27)</f>
        <v>0</v>
      </c>
      <c r="H28" s="51">
        <f>SUM(H7:H27)</f>
        <v>0</v>
      </c>
      <c r="I28" s="52">
        <f>SUM(I7:I27)</f>
        <v>0</v>
      </c>
      <c r="K28" s="42">
        <f>SUM(K7:K27)</f>
        <v>0</v>
      </c>
    </row>
    <row r="30" spans="2:11" x14ac:dyDescent="0.25">
      <c r="E30" s="79"/>
    </row>
  </sheetData>
  <mergeCells count="5">
    <mergeCell ref="B28:D28"/>
    <mergeCell ref="E4:H4"/>
    <mergeCell ref="B5:D5"/>
    <mergeCell ref="E5:F5"/>
    <mergeCell ref="G5:H5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K22"/>
  <sheetViews>
    <sheetView showGridLines="0" workbookViewId="0">
      <selection activeCell="G18" sqref="G18"/>
    </sheetView>
  </sheetViews>
  <sheetFormatPr baseColWidth="10" defaultRowHeight="15" x14ac:dyDescent="0.25"/>
  <cols>
    <col min="1" max="1" width="2" customWidth="1"/>
    <col min="2" max="2" width="20.7109375" bestFit="1" customWidth="1"/>
    <col min="3" max="3" width="44" customWidth="1"/>
    <col min="4" max="4" width="19.7109375" bestFit="1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70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77" t="s">
        <v>121</v>
      </c>
      <c r="D6" s="16" t="s">
        <v>122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78"/>
      <c r="D7" s="18"/>
      <c r="E7" s="21">
        <v>0</v>
      </c>
      <c r="F7" s="21">
        <v>0</v>
      </c>
      <c r="G7" s="21">
        <v>0</v>
      </c>
      <c r="H7" s="21">
        <v>0</v>
      </c>
      <c r="I7" s="40">
        <f t="shared" ref="I7:I21" si="0">SUM(E7:H7)</f>
        <v>0</v>
      </c>
      <c r="K7" s="40">
        <f t="shared" ref="K7:K21" si="1">E7+G7</f>
        <v>0</v>
      </c>
    </row>
    <row r="8" spans="2:11" ht="15.95" customHeight="1" x14ac:dyDescent="0.25">
      <c r="B8" s="18"/>
      <c r="C8" s="7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si="0"/>
        <v>0</v>
      </c>
      <c r="K8" s="40">
        <f t="shared" si="1"/>
        <v>0</v>
      </c>
    </row>
    <row r="9" spans="2:11" ht="18.95" customHeight="1" x14ac:dyDescent="0.25">
      <c r="B9" s="18"/>
      <c r="C9" s="7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7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8"/>
      <c r="C11" s="7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0"/>
        <v>0</v>
      </c>
      <c r="K11" s="40">
        <f t="shared" si="1"/>
        <v>0</v>
      </c>
    </row>
    <row r="12" spans="2:11" x14ac:dyDescent="0.25">
      <c r="B12" s="18"/>
      <c r="C12" s="7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0"/>
        <v>0</v>
      </c>
      <c r="K12" s="40">
        <f t="shared" si="1"/>
        <v>0</v>
      </c>
    </row>
    <row r="13" spans="2:11" x14ac:dyDescent="0.25">
      <c r="B13" s="18"/>
      <c r="C13" s="7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0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0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0"/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ref="I16" si="2">SUM(E16:H16)</f>
        <v>0</v>
      </c>
      <c r="K16" s="40">
        <f t="shared" ref="K16" si="3">E16+G16</f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0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0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0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0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0"/>
        <v>0</v>
      </c>
      <c r="K21" s="40">
        <f t="shared" si="1"/>
        <v>0</v>
      </c>
    </row>
    <row r="22" spans="2:11" x14ac:dyDescent="0.25">
      <c r="B22" s="111" t="s">
        <v>88</v>
      </c>
      <c r="C22" s="112"/>
      <c r="D22" s="113"/>
      <c r="E22" s="51">
        <f>SUM(E7:E21)</f>
        <v>0</v>
      </c>
      <c r="F22" s="51">
        <f>SUM(F7:F21)</f>
        <v>0</v>
      </c>
      <c r="G22" s="51">
        <f>SUM(G7:G21)</f>
        <v>0</v>
      </c>
      <c r="H22" s="51">
        <f>SUM(H7:H21)</f>
        <v>0</v>
      </c>
      <c r="I22" s="52">
        <f>SUM(I7:I21)</f>
        <v>0</v>
      </c>
      <c r="K22" s="42">
        <f>SUM(K7:K21)</f>
        <v>0</v>
      </c>
    </row>
  </sheetData>
  <mergeCells count="5">
    <mergeCell ref="E4:H4"/>
    <mergeCell ref="B5:D5"/>
    <mergeCell ref="E5:F5"/>
    <mergeCell ref="G5:H5"/>
    <mergeCell ref="B22:D22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K10"/>
  <sheetViews>
    <sheetView showGridLines="0" workbookViewId="0">
      <selection activeCell="C11" sqref="C11"/>
    </sheetView>
  </sheetViews>
  <sheetFormatPr baseColWidth="10" defaultRowHeight="15" x14ac:dyDescent="0.25"/>
  <cols>
    <col min="1" max="1" width="2" customWidth="1"/>
    <col min="2" max="2" width="20.7109375" bestFit="1" customWidth="1"/>
    <col min="3" max="3" width="30.7109375" customWidth="1"/>
    <col min="4" max="4" width="23.140625" bestFit="1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71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16" t="s">
        <v>63</v>
      </c>
      <c r="D6" s="16" t="s">
        <v>64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69"/>
      <c r="C7" s="70"/>
      <c r="D7" s="69"/>
      <c r="E7" s="71">
        <v>0</v>
      </c>
      <c r="F7" s="71">
        <v>0</v>
      </c>
      <c r="G7" s="71">
        <v>0</v>
      </c>
      <c r="H7" s="71">
        <v>0</v>
      </c>
      <c r="I7" s="72">
        <f>SUM(E7:H7)</f>
        <v>0</v>
      </c>
      <c r="J7" s="73"/>
      <c r="K7" s="72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9" si="0">SUM(E8:H8)</f>
        <v>0</v>
      </c>
      <c r="K8" s="40">
        <f t="shared" ref="K8:K9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11" t="s">
        <v>87</v>
      </c>
      <c r="C10" s="112"/>
      <c r="D10" s="113"/>
      <c r="E10" s="51">
        <f>SUM(E7:E9)</f>
        <v>0</v>
      </c>
      <c r="F10" s="51">
        <f>SUM(F7:F9)</f>
        <v>0</v>
      </c>
      <c r="G10" s="51">
        <f>SUM(G7:G9)</f>
        <v>0</v>
      </c>
      <c r="H10" s="51">
        <f>SUM(H7:H9)</f>
        <v>0</v>
      </c>
      <c r="I10" s="52">
        <f>SUM(I7:I9)</f>
        <v>0</v>
      </c>
      <c r="K10" s="42">
        <f>SUM(K7:K9)</f>
        <v>0</v>
      </c>
    </row>
  </sheetData>
  <mergeCells count="5">
    <mergeCell ref="B5:D5"/>
    <mergeCell ref="E5:F5"/>
    <mergeCell ref="G5:H5"/>
    <mergeCell ref="B10:D10"/>
    <mergeCell ref="E4:H4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4:K16"/>
  <sheetViews>
    <sheetView showGridLines="0" topLeftCell="C1" workbookViewId="0">
      <selection activeCell="K7" sqref="K7"/>
    </sheetView>
  </sheetViews>
  <sheetFormatPr baseColWidth="10" defaultRowHeight="15" x14ac:dyDescent="0.25"/>
  <cols>
    <col min="1" max="1" width="2" customWidth="1"/>
    <col min="2" max="2" width="20.7109375" bestFit="1" customWidth="1"/>
    <col min="3" max="3" width="50.28515625" bestFit="1" customWidth="1"/>
    <col min="4" max="4" width="19.7109375" bestFit="1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73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16" t="s">
        <v>121</v>
      </c>
      <c r="D6" s="16" t="s">
        <v>122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/>
      <c r="F7" s="21">
        <v>0</v>
      </c>
      <c r="G7" s="21">
        <v>0</v>
      </c>
      <c r="H7" s="21">
        <v>0</v>
      </c>
      <c r="I7" s="40">
        <f t="shared" ref="I7:I13" si="0">SUM(E7:H7)</f>
        <v>0</v>
      </c>
      <c r="K7" s="40">
        <f>E7+G7</f>
        <v>0</v>
      </c>
    </row>
    <row r="8" spans="2:11" x14ac:dyDescent="0.25">
      <c r="B8" s="18"/>
      <c r="C8" s="18"/>
      <c r="D8" s="18"/>
      <c r="E8" s="21"/>
      <c r="F8" s="21">
        <v>0</v>
      </c>
      <c r="G8" s="21">
        <v>0</v>
      </c>
      <c r="H8" s="21">
        <v>0</v>
      </c>
      <c r="I8" s="40">
        <f t="shared" si="0"/>
        <v>0</v>
      </c>
      <c r="K8" s="40">
        <f t="shared" ref="K8:K13" si="1">E8+G8</f>
        <v>0</v>
      </c>
    </row>
    <row r="9" spans="2:11" x14ac:dyDescent="0.25">
      <c r="B9" s="18"/>
      <c r="C9" s="18"/>
      <c r="D9" s="18"/>
      <c r="E9" s="21"/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21"/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0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0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0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ref="I14:I15" si="2">SUM(E14:H14)</f>
        <v>0</v>
      </c>
      <c r="K14" s="40">
        <f t="shared" ref="K14:K15" si="3">E14+G14</f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2"/>
        <v>0</v>
      </c>
      <c r="K15" s="40">
        <f t="shared" si="3"/>
        <v>0</v>
      </c>
    </row>
    <row r="16" spans="2:11" x14ac:dyDescent="0.25">
      <c r="B16" s="111" t="s">
        <v>85</v>
      </c>
      <c r="C16" s="112"/>
      <c r="D16" s="113"/>
      <c r="E16" s="51">
        <f>SUM(E7:E15)</f>
        <v>0</v>
      </c>
      <c r="F16" s="51">
        <f>SUM(F7:F15)</f>
        <v>0</v>
      </c>
      <c r="G16" s="51">
        <f>SUM(G7:G15)</f>
        <v>0</v>
      </c>
      <c r="H16" s="51">
        <f>SUM(H7:H15)</f>
        <v>0</v>
      </c>
      <c r="I16" s="52">
        <f>SUM(I7:I15)</f>
        <v>0</v>
      </c>
      <c r="K16" s="42">
        <f>SUM(K7:K15)</f>
        <v>0</v>
      </c>
    </row>
  </sheetData>
  <mergeCells count="5">
    <mergeCell ref="E4:H4"/>
    <mergeCell ref="B5:D5"/>
    <mergeCell ref="E5:F5"/>
    <mergeCell ref="G5:H5"/>
    <mergeCell ref="B16:D16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4:K18"/>
  <sheetViews>
    <sheetView showGridLines="0" workbookViewId="0">
      <selection activeCell="C7" sqref="C7:G7"/>
    </sheetView>
  </sheetViews>
  <sheetFormatPr baseColWidth="10" defaultRowHeight="15" x14ac:dyDescent="0.25"/>
  <cols>
    <col min="1" max="1" width="2" customWidth="1"/>
    <col min="2" max="2" width="20.7109375" bestFit="1" customWidth="1"/>
    <col min="3" max="3" width="44.140625" customWidth="1"/>
    <col min="4" max="4" width="23.140625" bestFit="1" customWidth="1"/>
    <col min="5" max="5" width="16.85546875" customWidth="1"/>
    <col min="6" max="6" width="18.140625" customWidth="1"/>
    <col min="7" max="7" width="14" customWidth="1"/>
    <col min="8" max="8" width="14.140625" customWidth="1"/>
    <col min="9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74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16" t="s">
        <v>63</v>
      </c>
      <c r="D6" s="16" t="s">
        <v>64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/>
      <c r="F7" s="21"/>
      <c r="G7" s="21"/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/>
      <c r="F8" s="21">
        <v>0</v>
      </c>
      <c r="G8" s="21">
        <v>0</v>
      </c>
      <c r="H8" s="21">
        <v>0</v>
      </c>
      <c r="I8" s="40">
        <f t="shared" ref="I8:I10" si="0">SUM(E8:H8)</f>
        <v>0</v>
      </c>
      <c r="K8" s="40">
        <f t="shared" ref="K8:K10" si="1">E8+G8</f>
        <v>0</v>
      </c>
    </row>
    <row r="9" spans="2:11" x14ac:dyDescent="0.25">
      <c r="B9" s="18"/>
      <c r="C9" s="18"/>
      <c r="D9" s="18"/>
      <c r="E9" s="21"/>
      <c r="F9" s="21">
        <v>0</v>
      </c>
      <c r="G9" s="21">
        <v>0</v>
      </c>
      <c r="H9" s="21">
        <v>0</v>
      </c>
      <c r="I9" s="40">
        <f t="shared" ref="I9" si="2">SUM(E9:H9)</f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11" t="s">
        <v>84</v>
      </c>
      <c r="C11" s="112"/>
      <c r="D11" s="113"/>
      <c r="E11" s="51">
        <f>SUM(E7:E10)</f>
        <v>0</v>
      </c>
      <c r="F11" s="51">
        <f>SUM(F7:F10)</f>
        <v>0</v>
      </c>
      <c r="G11" s="51">
        <f>SUM(G7:G10)</f>
        <v>0</v>
      </c>
      <c r="H11" s="51">
        <f>SUM(H7:H10)</f>
        <v>0</v>
      </c>
      <c r="I11" s="52">
        <f>SUM(I7:I10)</f>
        <v>0</v>
      </c>
      <c r="K11" s="42">
        <f>SUM(K7:K10)</f>
        <v>0</v>
      </c>
    </row>
    <row r="18" spans="8:8" x14ac:dyDescent="0.25">
      <c r="H18" s="79"/>
    </row>
  </sheetData>
  <mergeCells count="5">
    <mergeCell ref="E4:H4"/>
    <mergeCell ref="B5:D5"/>
    <mergeCell ref="E5:F5"/>
    <mergeCell ref="G5:H5"/>
    <mergeCell ref="B11:D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3:G38"/>
  <sheetViews>
    <sheetView workbookViewId="0">
      <selection activeCell="F27" sqref="F27"/>
    </sheetView>
  </sheetViews>
  <sheetFormatPr baseColWidth="10" defaultRowHeight="15" x14ac:dyDescent="0.25"/>
  <cols>
    <col min="2" max="2" width="3" bestFit="1" customWidth="1"/>
    <col min="3" max="3" width="10.140625" bestFit="1" customWidth="1"/>
    <col min="4" max="4" width="62.7109375" bestFit="1" customWidth="1"/>
    <col min="5" max="6" width="16.85546875" customWidth="1"/>
    <col min="7" max="7" width="20.28515625" bestFit="1" customWidth="1"/>
  </cols>
  <sheetData>
    <row r="3" spans="2:7" x14ac:dyDescent="0.25">
      <c r="E3" s="27" t="s">
        <v>18</v>
      </c>
      <c r="F3" s="27" t="s">
        <v>19</v>
      </c>
      <c r="G3" s="27" t="s">
        <v>99</v>
      </c>
    </row>
    <row r="4" spans="2:7" x14ac:dyDescent="0.25">
      <c r="C4" s="12">
        <v>29020101</v>
      </c>
      <c r="D4" s="13" t="s">
        <v>14</v>
      </c>
      <c r="E4" s="8">
        <f>IF(D4='Resumen PPTO'!$D$23,'Resumen PPTO'!F23,0)</f>
        <v>0</v>
      </c>
      <c r="F4" s="9">
        <f>'Informe Proy'!F9</f>
        <v>0</v>
      </c>
      <c r="G4" s="9">
        <f>E4-F4</f>
        <v>0</v>
      </c>
    </row>
    <row r="5" spans="2:7" x14ac:dyDescent="0.25">
      <c r="C5" s="12">
        <v>29020102</v>
      </c>
      <c r="D5" s="13" t="s">
        <v>15</v>
      </c>
      <c r="E5" s="8">
        <f>IF(D5='Resumen PPTO'!$D$23,'Resumen PPTO'!F24,0)</f>
        <v>0</v>
      </c>
      <c r="F5" s="9">
        <f>'Informe Proy'!F10</f>
        <v>0</v>
      </c>
      <c r="G5" s="9">
        <f t="shared" ref="G5:G7" si="0">E5-F5</f>
        <v>0</v>
      </c>
    </row>
    <row r="6" spans="2:7" x14ac:dyDescent="0.25">
      <c r="C6" s="12">
        <v>29020103</v>
      </c>
      <c r="D6" s="13" t="s">
        <v>16</v>
      </c>
      <c r="E6" s="8">
        <f>IF(D6='Resumen PPTO'!$D$23,'Resumen PPTO'!F25,0)</f>
        <v>0</v>
      </c>
      <c r="F6" s="9">
        <f>'Informe Proy'!F11</f>
        <v>0</v>
      </c>
      <c r="G6" s="9">
        <f t="shared" si="0"/>
        <v>0</v>
      </c>
    </row>
    <row r="7" spans="2:7" x14ac:dyDescent="0.25">
      <c r="C7" s="12">
        <v>29020104</v>
      </c>
      <c r="D7" s="13" t="s">
        <v>17</v>
      </c>
      <c r="E7" s="8">
        <f>IF(D7='Resumen PPTO'!$D$23,'Resumen PPTO'!E26,0)</f>
        <v>0</v>
      </c>
      <c r="F7" s="9">
        <f>'Informe Proy'!F12</f>
        <v>0</v>
      </c>
      <c r="G7" s="9">
        <f t="shared" si="0"/>
        <v>0</v>
      </c>
    </row>
    <row r="8" spans="2:7" x14ac:dyDescent="0.25">
      <c r="E8" s="53">
        <f t="shared" ref="E8:G8" si="1">SUM(E4:E7)</f>
        <v>0</v>
      </c>
      <c r="F8" s="53">
        <f t="shared" si="1"/>
        <v>0</v>
      </c>
      <c r="G8" s="53">
        <f t="shared" si="1"/>
        <v>0</v>
      </c>
    </row>
    <row r="11" spans="2:7" x14ac:dyDescent="0.25">
      <c r="B11">
        <v>1</v>
      </c>
      <c r="C11" s="1">
        <v>29020105</v>
      </c>
      <c r="D11" s="2" t="s">
        <v>13</v>
      </c>
      <c r="E11" s="9">
        <f>'Resumen PPTO'!K30</f>
        <v>0</v>
      </c>
      <c r="F11" s="9">
        <f>'Informe Proy'!F21</f>
        <v>0</v>
      </c>
      <c r="G11" s="9">
        <f t="shared" ref="G11:G24" si="2">E11-F11</f>
        <v>0</v>
      </c>
    </row>
    <row r="12" spans="2:7" x14ac:dyDescent="0.25">
      <c r="B12">
        <v>2</v>
      </c>
      <c r="C12" s="1">
        <v>29020106</v>
      </c>
      <c r="D12" s="2" t="s">
        <v>12</v>
      </c>
      <c r="E12" s="9">
        <f>'Resumen PPTO'!K31</f>
        <v>0</v>
      </c>
      <c r="F12" s="9">
        <f>'Informe Proy'!F29</f>
        <v>0</v>
      </c>
      <c r="G12" s="9">
        <f t="shared" si="2"/>
        <v>0</v>
      </c>
    </row>
    <row r="13" spans="2:7" x14ac:dyDescent="0.25">
      <c r="B13">
        <v>3</v>
      </c>
      <c r="C13" s="1">
        <v>29020107</v>
      </c>
      <c r="D13" s="2" t="s">
        <v>11</v>
      </c>
      <c r="E13" s="9">
        <f>'Resumen PPTO'!K32</f>
        <v>0</v>
      </c>
      <c r="F13" s="9">
        <f>'Informe Proy'!F37</f>
        <v>0</v>
      </c>
      <c r="G13" s="9">
        <f t="shared" si="2"/>
        <v>0</v>
      </c>
    </row>
    <row r="14" spans="2:7" x14ac:dyDescent="0.25">
      <c r="B14">
        <v>4</v>
      </c>
      <c r="C14" s="1">
        <v>29020108</v>
      </c>
      <c r="D14" s="2" t="s">
        <v>10</v>
      </c>
      <c r="E14" s="9">
        <f>'Resumen PPTO'!K33</f>
        <v>0</v>
      </c>
      <c r="F14" s="9">
        <f>'Informe Proy'!F45</f>
        <v>0</v>
      </c>
      <c r="G14" s="9">
        <f t="shared" si="2"/>
        <v>0</v>
      </c>
    </row>
    <row r="15" spans="2:7" x14ac:dyDescent="0.25">
      <c r="B15">
        <v>5</v>
      </c>
      <c r="C15" s="1">
        <v>29020109</v>
      </c>
      <c r="D15" s="2" t="s">
        <v>9</v>
      </c>
      <c r="E15" s="9">
        <f>'Resumen PPTO'!K34</f>
        <v>0</v>
      </c>
      <c r="F15" s="9">
        <f>'Informe Proy'!F53</f>
        <v>0</v>
      </c>
      <c r="G15" s="9">
        <f t="shared" si="2"/>
        <v>0</v>
      </c>
    </row>
    <row r="16" spans="2:7" x14ac:dyDescent="0.25">
      <c r="B16">
        <v>6</v>
      </c>
      <c r="C16" s="1">
        <v>29020110</v>
      </c>
      <c r="D16" s="2" t="s">
        <v>8</v>
      </c>
      <c r="E16" s="9">
        <f>'Resumen PPTO'!K35</f>
        <v>0</v>
      </c>
      <c r="F16" s="9">
        <f>'Informe Proy'!F61</f>
        <v>0</v>
      </c>
      <c r="G16" s="9">
        <f t="shared" si="2"/>
        <v>0</v>
      </c>
    </row>
    <row r="17" spans="2:7" x14ac:dyDescent="0.25">
      <c r="C17" s="12">
        <v>29020111</v>
      </c>
      <c r="D17" s="13" t="s">
        <v>7</v>
      </c>
      <c r="E17" s="8">
        <v>0</v>
      </c>
      <c r="F17" s="9">
        <f>'Informe Proy'!F69</f>
        <v>0</v>
      </c>
      <c r="G17" s="9">
        <f t="shared" si="2"/>
        <v>0</v>
      </c>
    </row>
    <row r="18" spans="2:7" x14ac:dyDescent="0.25">
      <c r="B18">
        <v>7</v>
      </c>
      <c r="C18" s="1">
        <v>29020112</v>
      </c>
      <c r="D18" s="2" t="s">
        <v>6</v>
      </c>
      <c r="E18" s="9">
        <f>'Resumen PPTO'!K36</f>
        <v>0</v>
      </c>
      <c r="F18" s="9">
        <f>'Informe Proy'!F77</f>
        <v>0</v>
      </c>
      <c r="G18" s="9">
        <f t="shared" si="2"/>
        <v>0</v>
      </c>
    </row>
    <row r="19" spans="2:7" x14ac:dyDescent="0.25">
      <c r="B19">
        <v>8</v>
      </c>
      <c r="C19" s="1">
        <v>29020113</v>
      </c>
      <c r="D19" s="2" t="s">
        <v>5</v>
      </c>
      <c r="E19" s="9">
        <f>'Resumen PPTO'!K37</f>
        <v>0</v>
      </c>
      <c r="F19" s="9">
        <f>'Informe Proy'!F85</f>
        <v>0</v>
      </c>
      <c r="G19" s="9">
        <f t="shared" si="2"/>
        <v>0</v>
      </c>
    </row>
    <row r="20" spans="2:7" x14ac:dyDescent="0.25">
      <c r="B20">
        <v>9</v>
      </c>
      <c r="C20" s="1">
        <v>29020114</v>
      </c>
      <c r="D20" s="2" t="s">
        <v>4</v>
      </c>
      <c r="E20" s="9">
        <f>'Resumen PPTO'!K38</f>
        <v>0</v>
      </c>
      <c r="F20" s="9">
        <f>'Informe Proy'!F93</f>
        <v>0</v>
      </c>
      <c r="G20" s="9">
        <f t="shared" si="2"/>
        <v>0</v>
      </c>
    </row>
    <row r="21" spans="2:7" x14ac:dyDescent="0.25">
      <c r="C21" s="12">
        <v>29020115</v>
      </c>
      <c r="D21" s="13" t="s">
        <v>3</v>
      </c>
      <c r="E21" s="8">
        <v>0</v>
      </c>
      <c r="F21" s="9">
        <f>'Informe Proy'!F101</f>
        <v>0</v>
      </c>
      <c r="G21" s="9">
        <f t="shared" si="2"/>
        <v>0</v>
      </c>
    </row>
    <row r="22" spans="2:7" x14ac:dyDescent="0.25">
      <c r="B22">
        <v>10</v>
      </c>
      <c r="C22" s="1">
        <v>29020116</v>
      </c>
      <c r="D22" s="2" t="s">
        <v>2</v>
      </c>
      <c r="E22" s="9">
        <f>'Resumen PPTO'!K39</f>
        <v>0</v>
      </c>
      <c r="F22" s="9">
        <f>'Informe Proy'!F109</f>
        <v>0</v>
      </c>
      <c r="G22" s="9">
        <f t="shared" si="2"/>
        <v>0</v>
      </c>
    </row>
    <row r="23" spans="2:7" x14ac:dyDescent="0.25">
      <c r="B23">
        <v>11</v>
      </c>
      <c r="C23" s="1">
        <v>29020117</v>
      </c>
      <c r="D23" s="2" t="s">
        <v>1</v>
      </c>
      <c r="E23" s="9">
        <f>'Resumen PPTO'!K40</f>
        <v>0</v>
      </c>
      <c r="F23" s="9">
        <f>'Informe Proy'!F117</f>
        <v>0</v>
      </c>
      <c r="G23" s="9">
        <f t="shared" si="2"/>
        <v>0</v>
      </c>
    </row>
    <row r="24" spans="2:7" x14ac:dyDescent="0.25">
      <c r="B24">
        <v>12</v>
      </c>
      <c r="C24" s="1">
        <v>29020118</v>
      </c>
      <c r="D24" s="2" t="s">
        <v>0</v>
      </c>
      <c r="E24" s="9">
        <f>'Resumen PPTO'!K41</f>
        <v>0</v>
      </c>
      <c r="F24" s="9">
        <f>'Informe Proy'!F125</f>
        <v>0</v>
      </c>
      <c r="G24" s="9">
        <f t="shared" si="2"/>
        <v>0</v>
      </c>
    </row>
    <row r="25" spans="2:7" x14ac:dyDescent="0.25">
      <c r="E25" s="53">
        <f t="shared" ref="E25:G25" si="3">SUM(E11:E24)</f>
        <v>0</v>
      </c>
      <c r="F25" s="53">
        <f t="shared" si="3"/>
        <v>0</v>
      </c>
      <c r="G25" s="53">
        <f t="shared" si="3"/>
        <v>0</v>
      </c>
    </row>
    <row r="28" spans="2:7" ht="15.75" x14ac:dyDescent="0.25">
      <c r="D28" s="57" t="s">
        <v>94</v>
      </c>
      <c r="E28" s="57" t="s">
        <v>93</v>
      </c>
    </row>
    <row r="29" spans="2:7" ht="15.75" x14ac:dyDescent="0.25">
      <c r="D29" s="10" t="s">
        <v>123</v>
      </c>
      <c r="E29" s="11">
        <v>103</v>
      </c>
    </row>
    <row r="30" spans="2:7" ht="15.75" x14ac:dyDescent="0.25">
      <c r="D30" s="10" t="s">
        <v>138</v>
      </c>
      <c r="E30" s="11">
        <v>104</v>
      </c>
    </row>
    <row r="31" spans="2:7" ht="15.75" x14ac:dyDescent="0.25">
      <c r="D31" s="10" t="s">
        <v>142</v>
      </c>
      <c r="E31" s="11">
        <v>108</v>
      </c>
    </row>
    <row r="33" spans="4:5" ht="15.75" x14ac:dyDescent="0.25">
      <c r="D33" s="57" t="s">
        <v>91</v>
      </c>
      <c r="E33" s="57" t="s">
        <v>92</v>
      </c>
    </row>
    <row r="34" spans="4:5" ht="15.75" x14ac:dyDescent="0.25">
      <c r="D34" s="10" t="s">
        <v>138</v>
      </c>
      <c r="E34" s="11">
        <v>21</v>
      </c>
    </row>
    <row r="35" spans="4:5" ht="15.75" x14ac:dyDescent="0.25">
      <c r="D35" s="10" t="s">
        <v>123</v>
      </c>
      <c r="E35" s="11">
        <v>22</v>
      </c>
    </row>
    <row r="37" spans="4:5" ht="15.75" x14ac:dyDescent="0.25">
      <c r="D37" s="57" t="s">
        <v>95</v>
      </c>
      <c r="E37" s="57" t="s">
        <v>25</v>
      </c>
    </row>
    <row r="38" spans="4:5" ht="15.75" x14ac:dyDescent="0.25">
      <c r="D38" s="10" t="s">
        <v>96</v>
      </c>
      <c r="E38" s="11">
        <v>9</v>
      </c>
    </row>
  </sheetData>
  <sheetProtection algorithmName="SHA-512" hashValue="YiSRyyP9TqVv/FZPUrQyutKYzOguIKh0FodqcjEHWfQ47YnEiBIsGNO5wmoJX8rYUyECELyg8Mut4LT3JwRK8A==" saltValue="CZBj2mPZuqLhLwpNtQ8dhA==" spinCount="100000" sheet="1" objects="1" scenario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5F236-21C3-4D65-ACD3-DD60F43FA031}">
  <dimension ref="B4:K27"/>
  <sheetViews>
    <sheetView showGridLines="0" tabSelected="1" workbookViewId="0">
      <selection activeCell="B5" sqref="B5:D5"/>
    </sheetView>
  </sheetViews>
  <sheetFormatPr baseColWidth="10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75</v>
      </c>
      <c r="C5" s="103"/>
      <c r="D5" s="103"/>
      <c r="E5" s="104" t="str">
        <f>'[17]Resumen PPTO'!$C$25</f>
        <v>MINCIENCIAS</v>
      </c>
      <c r="F5" s="105"/>
      <c r="G5" s="104" t="str">
        <f>'Resumen PPTO'!C24</f>
        <v>UTB (CONTRAPARTIDA)</v>
      </c>
      <c r="H5" s="105"/>
    </row>
    <row r="6" spans="2:11" x14ac:dyDescent="0.25">
      <c r="B6" s="16" t="s">
        <v>169</v>
      </c>
      <c r="C6" s="16" t="s">
        <v>190</v>
      </c>
      <c r="D6" s="16" t="s">
        <v>191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>SUM(E9:H9)</f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ref="I10:I23" si="2">SUM(E10:H10)</f>
        <v>0</v>
      </c>
      <c r="K10" s="40">
        <f>E10+G10</f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2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2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2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2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2"/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si="2"/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2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2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2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2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2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2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2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0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0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83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E4:H4"/>
    <mergeCell ref="B5:D5"/>
    <mergeCell ref="E5:F5"/>
    <mergeCell ref="G5:H5"/>
    <mergeCell ref="B27:D27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10CC-1A7E-44BD-AE05-B34DA61E4B03}">
  <dimension ref="B4:K27"/>
  <sheetViews>
    <sheetView showGridLines="0" topLeftCell="C10" workbookViewId="0">
      <selection activeCell="I7" sqref="I7"/>
    </sheetView>
  </sheetViews>
  <sheetFormatPr baseColWidth="10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75</v>
      </c>
      <c r="C5" s="103"/>
      <c r="D5" s="103"/>
      <c r="E5" s="104" t="str">
        <f>'Resumen PPTO'!C23</f>
        <v>XXXXXXXXX</v>
      </c>
      <c r="F5" s="105"/>
      <c r="G5" s="104" t="str">
        <f>Honorarios!G5</f>
        <v>UTB (CONTRAPARTIDA)</v>
      </c>
      <c r="H5" s="105"/>
    </row>
    <row r="6" spans="2:11" x14ac:dyDescent="0.25">
      <c r="B6" s="16" t="s">
        <v>120</v>
      </c>
      <c r="C6" s="16" t="s">
        <v>63</v>
      </c>
      <c r="D6" s="16" t="s">
        <v>64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>SUM(E9:H9)</f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ref="I10:I23" si="2">SUM(E10:H10)</f>
        <v>0</v>
      </c>
      <c r="K10" s="40">
        <f>E10+G10</f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2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2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2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2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2"/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si="2"/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2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2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2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2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2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2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2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0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0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83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E4:H4"/>
    <mergeCell ref="B5:D5"/>
    <mergeCell ref="E5:F5"/>
    <mergeCell ref="G5:H5"/>
    <mergeCell ref="B27:D27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120-49B8-4644-BBE0-64D508619C7C}">
  <dimension ref="B4:K27"/>
  <sheetViews>
    <sheetView topLeftCell="C4" workbookViewId="0">
      <selection activeCell="I7" sqref="I7"/>
    </sheetView>
  </sheetViews>
  <sheetFormatPr baseColWidth="10" defaultColWidth="11.42578125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176</v>
      </c>
      <c r="C5" s="103"/>
      <c r="D5" s="103"/>
      <c r="E5" s="104" t="str">
        <f>'Resumen PPTO'!C23</f>
        <v>XXXXXXXXX</v>
      </c>
      <c r="F5" s="105"/>
      <c r="G5" s="104" t="str">
        <f>'Resumen PPTO'!C24</f>
        <v>UTB (CONTRAPARTIDA)</v>
      </c>
      <c r="H5" s="105"/>
    </row>
    <row r="6" spans="2:11" x14ac:dyDescent="0.25">
      <c r="B6" s="16" t="s">
        <v>62</v>
      </c>
      <c r="C6" s="16" t="s">
        <v>63</v>
      </c>
      <c r="D6" s="16" t="s">
        <v>177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0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0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0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0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0"/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si="0"/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0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0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0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0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0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0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0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0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0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175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E4:H4"/>
    <mergeCell ref="B5:D5"/>
    <mergeCell ref="E5:F5"/>
    <mergeCell ref="G5:H5"/>
    <mergeCell ref="B27:D27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4:K27"/>
  <sheetViews>
    <sheetView showGridLines="0" workbookViewId="0">
      <selection activeCell="B5" sqref="B5:D5"/>
    </sheetView>
  </sheetViews>
  <sheetFormatPr baseColWidth="10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75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120</v>
      </c>
      <c r="C6" s="16" t="s">
        <v>63</v>
      </c>
      <c r="D6" s="16" t="s">
        <v>64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>SUM(E9:H9)</f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ref="I10:I23" si="2">SUM(E10:H10)</f>
        <v>0</v>
      </c>
      <c r="K10" s="40">
        <f>E10+G10</f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2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2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ref="I13:I22" si="3">SUM(E13:H13)</f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3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3"/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si="3"/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3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3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3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3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3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3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2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0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0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83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B5:D5"/>
    <mergeCell ref="E5:F5"/>
    <mergeCell ref="G5:H5"/>
    <mergeCell ref="B27:D27"/>
    <mergeCell ref="E4:H4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4:K27"/>
  <sheetViews>
    <sheetView showGridLines="0" workbookViewId="0">
      <selection activeCell="B5" sqref="B5:D5"/>
    </sheetView>
  </sheetViews>
  <sheetFormatPr baseColWidth="10" defaultColWidth="10.85546875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176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16" t="s">
        <v>63</v>
      </c>
      <c r="D6" s="16" t="s">
        <v>177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0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0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0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0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 t="shared" si="0"/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si="0"/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0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0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0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0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0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0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0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0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0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175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E4:H4"/>
    <mergeCell ref="B5:D5"/>
    <mergeCell ref="E5:F5"/>
    <mergeCell ref="G5:H5"/>
    <mergeCell ref="B27:D2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130"/>
  <sheetViews>
    <sheetView workbookViewId="0">
      <selection activeCell="F130" sqref="F130"/>
    </sheetView>
  </sheetViews>
  <sheetFormatPr baseColWidth="10" defaultRowHeight="15" x14ac:dyDescent="0.25"/>
  <cols>
    <col min="2" max="9" width="12.7109375" customWidth="1"/>
  </cols>
  <sheetData>
    <row r="3" spans="2:9" x14ac:dyDescent="0.25">
      <c r="B3" s="27">
        <f>'Resumen PPTO'!D8</f>
        <v>0</v>
      </c>
      <c r="C3" s="96">
        <f>'Resumen PPTO'!D9</f>
        <v>0</v>
      </c>
      <c r="D3" s="97"/>
      <c r="E3" s="97"/>
      <c r="F3" s="97"/>
      <c r="G3" s="97"/>
      <c r="H3" s="97"/>
      <c r="I3" s="98"/>
    </row>
    <row r="4" spans="2:9" x14ac:dyDescent="0.25">
      <c r="B4" s="94" t="s">
        <v>161</v>
      </c>
      <c r="C4" s="94"/>
      <c r="D4" s="94"/>
      <c r="E4" s="94"/>
      <c r="F4" s="94"/>
      <c r="G4" s="94"/>
      <c r="H4" s="94"/>
      <c r="I4" s="94"/>
    </row>
    <row r="7" spans="2:9" x14ac:dyDescent="0.25">
      <c r="B7" s="95" t="s">
        <v>113</v>
      </c>
      <c r="C7" s="95"/>
      <c r="D7" s="95"/>
      <c r="E7" s="95"/>
      <c r="F7" s="95"/>
      <c r="G7" s="95"/>
      <c r="H7" s="95"/>
      <c r="I7" s="95"/>
    </row>
    <row r="8" spans="2:9" x14ac:dyDescent="0.25">
      <c r="B8" s="59" t="s">
        <v>154</v>
      </c>
      <c r="C8" s="59" t="s">
        <v>24</v>
      </c>
      <c r="D8" s="59" t="s">
        <v>155</v>
      </c>
      <c r="E8" s="59" t="s">
        <v>156</v>
      </c>
      <c r="F8" s="59" t="s">
        <v>157</v>
      </c>
      <c r="G8" s="59" t="s">
        <v>158</v>
      </c>
      <c r="H8" s="59" t="s">
        <v>159</v>
      </c>
      <c r="I8" s="59" t="s">
        <v>160</v>
      </c>
    </row>
    <row r="9" spans="2:9" x14ac:dyDescent="0.25">
      <c r="B9" s="7"/>
      <c r="C9" s="7"/>
      <c r="D9" s="7"/>
      <c r="E9" s="7">
        <f>Consolidado!C4</f>
        <v>29020101</v>
      </c>
      <c r="F9" s="8"/>
      <c r="G9" s="7"/>
      <c r="H9" s="7"/>
      <c r="I9" s="7"/>
    </row>
    <row r="10" spans="2:9" x14ac:dyDescent="0.25">
      <c r="B10" s="7"/>
      <c r="C10" s="7"/>
      <c r="D10" s="7"/>
      <c r="E10" s="7">
        <f>Consolidado!C5</f>
        <v>29020102</v>
      </c>
      <c r="F10" s="8"/>
      <c r="G10" s="7"/>
      <c r="H10" s="7"/>
      <c r="I10" s="7"/>
    </row>
    <row r="11" spans="2:9" x14ac:dyDescent="0.25">
      <c r="B11" s="7"/>
      <c r="C11" s="7"/>
      <c r="D11" s="7"/>
      <c r="E11" s="7">
        <f>Consolidado!C6</f>
        <v>29020103</v>
      </c>
      <c r="F11" s="8"/>
      <c r="G11" s="7"/>
      <c r="H11" s="7"/>
      <c r="I11" s="7"/>
    </row>
    <row r="12" spans="2:9" x14ac:dyDescent="0.25">
      <c r="B12" s="7"/>
      <c r="C12" s="7"/>
      <c r="D12" s="7"/>
      <c r="E12" s="7">
        <f>Consolidado!C7</f>
        <v>29020104</v>
      </c>
      <c r="F12" s="8"/>
      <c r="G12" s="7"/>
      <c r="H12" s="7"/>
      <c r="I12" s="7"/>
    </row>
    <row r="13" spans="2:9" x14ac:dyDescent="0.25">
      <c r="F13" s="60">
        <f>SUM(F9:F11)</f>
        <v>0</v>
      </c>
    </row>
    <row r="16" spans="2:9" x14ac:dyDescent="0.25">
      <c r="B16" s="93" t="s">
        <v>50</v>
      </c>
      <c r="C16" s="93"/>
      <c r="D16" s="93"/>
      <c r="E16" s="93"/>
      <c r="F16" s="93"/>
      <c r="G16" s="93"/>
      <c r="H16" s="93"/>
      <c r="I16" s="93"/>
    </row>
    <row r="17" spans="2:9" x14ac:dyDescent="0.25">
      <c r="B17" s="58" t="s">
        <v>154</v>
      </c>
      <c r="C17" s="58" t="s">
        <v>24</v>
      </c>
      <c r="D17" s="58" t="s">
        <v>155</v>
      </c>
      <c r="E17" s="58" t="s">
        <v>156</v>
      </c>
      <c r="F17" s="58" t="s">
        <v>157</v>
      </c>
      <c r="G17" s="58" t="s">
        <v>158</v>
      </c>
      <c r="H17" s="58" t="s">
        <v>159</v>
      </c>
      <c r="I17" s="58" t="s">
        <v>160</v>
      </c>
    </row>
    <row r="18" spans="2:9" x14ac:dyDescent="0.25">
      <c r="B18" s="7"/>
      <c r="C18" s="7"/>
      <c r="D18" s="7"/>
      <c r="E18" s="7">
        <f>Consolidado!C11</f>
        <v>29020105</v>
      </c>
      <c r="F18" s="8"/>
      <c r="G18" s="7"/>
      <c r="H18" s="7"/>
      <c r="I18" s="7"/>
    </row>
    <row r="19" spans="2:9" x14ac:dyDescent="0.25">
      <c r="B19" s="7"/>
      <c r="C19" s="7"/>
      <c r="D19" s="7"/>
      <c r="E19" s="7">
        <f>E18</f>
        <v>29020105</v>
      </c>
      <c r="F19" s="8"/>
      <c r="G19" s="7"/>
      <c r="H19" s="7"/>
      <c r="I19" s="7"/>
    </row>
    <row r="20" spans="2:9" x14ac:dyDescent="0.25">
      <c r="B20" s="7"/>
      <c r="C20" s="7"/>
      <c r="D20" s="7"/>
      <c r="E20" s="7">
        <f>E18</f>
        <v>29020105</v>
      </c>
      <c r="F20" s="8"/>
      <c r="G20" s="7"/>
      <c r="H20" s="7"/>
      <c r="I20" s="7"/>
    </row>
    <row r="21" spans="2:9" x14ac:dyDescent="0.25">
      <c r="F21" s="8">
        <f>SUM(F18:F20)</f>
        <v>0</v>
      </c>
    </row>
    <row r="24" spans="2:9" x14ac:dyDescent="0.25">
      <c r="B24" s="93" t="s">
        <v>162</v>
      </c>
      <c r="C24" s="93"/>
      <c r="D24" s="93"/>
      <c r="E24" s="93"/>
      <c r="F24" s="93"/>
      <c r="G24" s="93"/>
      <c r="H24" s="93"/>
      <c r="I24" s="93"/>
    </row>
    <row r="25" spans="2:9" x14ac:dyDescent="0.25">
      <c r="B25" s="58" t="s">
        <v>154</v>
      </c>
      <c r="C25" s="58" t="s">
        <v>24</v>
      </c>
      <c r="D25" s="58" t="s">
        <v>155</v>
      </c>
      <c r="E25" s="58" t="s">
        <v>156</v>
      </c>
      <c r="F25" s="58" t="s">
        <v>157</v>
      </c>
      <c r="G25" s="58" t="s">
        <v>158</v>
      </c>
      <c r="H25" s="58" t="s">
        <v>159</v>
      </c>
      <c r="I25" s="58" t="s">
        <v>160</v>
      </c>
    </row>
    <row r="26" spans="2:9" x14ac:dyDescent="0.25">
      <c r="B26" s="7"/>
      <c r="C26" s="7"/>
      <c r="D26" s="7"/>
      <c r="E26" s="7">
        <f>Consolidado!C12</f>
        <v>29020106</v>
      </c>
      <c r="F26" s="8"/>
      <c r="G26" s="7"/>
      <c r="H26" s="7"/>
      <c r="I26" s="7"/>
    </row>
    <row r="27" spans="2:9" x14ac:dyDescent="0.25">
      <c r="B27" s="7"/>
      <c r="C27" s="7"/>
      <c r="D27" s="7"/>
      <c r="E27" s="7">
        <f>E26</f>
        <v>29020106</v>
      </c>
      <c r="F27" s="8"/>
      <c r="G27" s="7"/>
      <c r="H27" s="7"/>
      <c r="I27" s="7"/>
    </row>
    <row r="28" spans="2:9" x14ac:dyDescent="0.25">
      <c r="B28" s="7"/>
      <c r="C28" s="7"/>
      <c r="D28" s="7"/>
      <c r="E28" s="7">
        <f>E26</f>
        <v>29020106</v>
      </c>
      <c r="F28" s="8"/>
      <c r="G28" s="7"/>
      <c r="H28" s="7"/>
      <c r="I28" s="7"/>
    </row>
    <row r="29" spans="2:9" x14ac:dyDescent="0.25">
      <c r="F29" s="8">
        <f>SUM(F26:F28)</f>
        <v>0</v>
      </c>
    </row>
    <row r="32" spans="2:9" x14ac:dyDescent="0.25">
      <c r="B32" s="93" t="s">
        <v>52</v>
      </c>
      <c r="C32" s="93"/>
      <c r="D32" s="93"/>
      <c r="E32" s="93"/>
      <c r="F32" s="93"/>
      <c r="G32" s="93"/>
      <c r="H32" s="93"/>
      <c r="I32" s="93"/>
    </row>
    <row r="33" spans="2:9" x14ac:dyDescent="0.25">
      <c r="B33" s="58" t="s">
        <v>154</v>
      </c>
      <c r="C33" s="58" t="s">
        <v>24</v>
      </c>
      <c r="D33" s="58" t="s">
        <v>155</v>
      </c>
      <c r="E33" s="58" t="s">
        <v>156</v>
      </c>
      <c r="F33" s="58" t="s">
        <v>157</v>
      </c>
      <c r="G33" s="58" t="s">
        <v>158</v>
      </c>
      <c r="H33" s="58" t="s">
        <v>159</v>
      </c>
      <c r="I33" s="58" t="s">
        <v>160</v>
      </c>
    </row>
    <row r="34" spans="2:9" x14ac:dyDescent="0.25">
      <c r="B34" s="7"/>
      <c r="C34" s="7"/>
      <c r="D34" s="7"/>
      <c r="E34" s="7">
        <f>Consolidado!C13</f>
        <v>29020107</v>
      </c>
      <c r="F34" s="8"/>
      <c r="G34" s="7"/>
      <c r="H34" s="7"/>
      <c r="I34" s="7"/>
    </row>
    <row r="35" spans="2:9" x14ac:dyDescent="0.25">
      <c r="B35" s="7"/>
      <c r="C35" s="7"/>
      <c r="D35" s="7"/>
      <c r="E35" s="7">
        <f>E34</f>
        <v>29020107</v>
      </c>
      <c r="F35" s="8"/>
      <c r="G35" s="7"/>
      <c r="H35" s="7"/>
      <c r="I35" s="7"/>
    </row>
    <row r="36" spans="2:9" x14ac:dyDescent="0.25">
      <c r="B36" s="7"/>
      <c r="C36" s="7"/>
      <c r="D36" s="7"/>
      <c r="E36" s="7">
        <f>E34</f>
        <v>29020107</v>
      </c>
      <c r="F36" s="8"/>
      <c r="G36" s="7"/>
      <c r="H36" s="7"/>
      <c r="I36" s="7"/>
    </row>
    <row r="37" spans="2:9" x14ac:dyDescent="0.25">
      <c r="F37" s="8">
        <f>SUM(F34:F36)</f>
        <v>0</v>
      </c>
    </row>
    <row r="40" spans="2:9" x14ac:dyDescent="0.25">
      <c r="B40" s="93" t="s">
        <v>53</v>
      </c>
      <c r="C40" s="93"/>
      <c r="D40" s="93"/>
      <c r="E40" s="93"/>
      <c r="F40" s="93"/>
      <c r="G40" s="93"/>
      <c r="H40" s="93"/>
      <c r="I40" s="93"/>
    </row>
    <row r="41" spans="2:9" x14ac:dyDescent="0.25">
      <c r="B41" s="58" t="s">
        <v>154</v>
      </c>
      <c r="C41" s="58" t="s">
        <v>24</v>
      </c>
      <c r="D41" s="58" t="s">
        <v>155</v>
      </c>
      <c r="E41" s="58" t="s">
        <v>156</v>
      </c>
      <c r="F41" s="58" t="s">
        <v>157</v>
      </c>
      <c r="G41" s="58" t="s">
        <v>158</v>
      </c>
      <c r="H41" s="58" t="s">
        <v>159</v>
      </c>
      <c r="I41" s="58" t="s">
        <v>160</v>
      </c>
    </row>
    <row r="42" spans="2:9" x14ac:dyDescent="0.25">
      <c r="B42" s="7"/>
      <c r="C42" s="7"/>
      <c r="D42" s="7"/>
      <c r="E42" s="7">
        <f>Consolidado!C14</f>
        <v>29020108</v>
      </c>
      <c r="F42" s="8"/>
      <c r="G42" s="7"/>
      <c r="H42" s="7"/>
      <c r="I42" s="7"/>
    </row>
    <row r="43" spans="2:9" x14ac:dyDescent="0.25">
      <c r="B43" s="7"/>
      <c r="C43" s="7"/>
      <c r="D43" s="7"/>
      <c r="E43" s="7">
        <f>E42</f>
        <v>29020108</v>
      </c>
      <c r="F43" s="8"/>
      <c r="G43" s="7"/>
      <c r="H43" s="7"/>
      <c r="I43" s="7"/>
    </row>
    <row r="44" spans="2:9" x14ac:dyDescent="0.25">
      <c r="B44" s="7"/>
      <c r="C44" s="7"/>
      <c r="D44" s="7"/>
      <c r="E44" s="7">
        <f>E42</f>
        <v>29020108</v>
      </c>
      <c r="F44" s="8"/>
      <c r="G44" s="7"/>
      <c r="H44" s="7"/>
      <c r="I44" s="7"/>
    </row>
    <row r="45" spans="2:9" x14ac:dyDescent="0.25">
      <c r="F45" s="8">
        <f>SUM(F42:F44)</f>
        <v>0</v>
      </c>
    </row>
    <row r="48" spans="2:9" x14ac:dyDescent="0.25">
      <c r="B48" s="93" t="s">
        <v>163</v>
      </c>
      <c r="C48" s="93"/>
      <c r="D48" s="93"/>
      <c r="E48" s="93"/>
      <c r="F48" s="93"/>
      <c r="G48" s="93"/>
      <c r="H48" s="93"/>
      <c r="I48" s="93"/>
    </row>
    <row r="49" spans="2:9" x14ac:dyDescent="0.25">
      <c r="B49" s="58" t="s">
        <v>154</v>
      </c>
      <c r="C49" s="58" t="s">
        <v>24</v>
      </c>
      <c r="D49" s="58" t="s">
        <v>155</v>
      </c>
      <c r="E49" s="58" t="s">
        <v>156</v>
      </c>
      <c r="F49" s="58" t="s">
        <v>157</v>
      </c>
      <c r="G49" s="58" t="s">
        <v>158</v>
      </c>
      <c r="H49" s="58" t="s">
        <v>159</v>
      </c>
      <c r="I49" s="58" t="s">
        <v>160</v>
      </c>
    </row>
    <row r="50" spans="2:9" x14ac:dyDescent="0.25">
      <c r="B50" s="7"/>
      <c r="C50" s="7"/>
      <c r="D50" s="7"/>
      <c r="E50" s="7">
        <f>Consolidado!C15</f>
        <v>29020109</v>
      </c>
      <c r="F50" s="8"/>
      <c r="G50" s="7"/>
      <c r="H50" s="7"/>
      <c r="I50" s="7"/>
    </row>
    <row r="51" spans="2:9" x14ac:dyDescent="0.25">
      <c r="B51" s="7"/>
      <c r="C51" s="7"/>
      <c r="D51" s="7"/>
      <c r="E51" s="7">
        <f>E50</f>
        <v>29020109</v>
      </c>
      <c r="F51" s="8"/>
      <c r="G51" s="7"/>
      <c r="H51" s="7"/>
      <c r="I51" s="7"/>
    </row>
    <row r="52" spans="2:9" x14ac:dyDescent="0.25">
      <c r="B52" s="7"/>
      <c r="C52" s="7"/>
      <c r="D52" s="7"/>
      <c r="E52" s="7">
        <f>E50</f>
        <v>29020109</v>
      </c>
      <c r="F52" s="8"/>
      <c r="G52" s="7"/>
      <c r="H52" s="7"/>
      <c r="I52" s="7"/>
    </row>
    <row r="53" spans="2:9" x14ac:dyDescent="0.25">
      <c r="F53" s="8">
        <f>SUM(F50:F52)</f>
        <v>0</v>
      </c>
    </row>
    <row r="56" spans="2:9" x14ac:dyDescent="0.25">
      <c r="B56" s="93" t="s">
        <v>55</v>
      </c>
      <c r="C56" s="93"/>
      <c r="D56" s="93"/>
      <c r="E56" s="93"/>
      <c r="F56" s="93"/>
      <c r="G56" s="93"/>
      <c r="H56" s="93"/>
      <c r="I56" s="93"/>
    </row>
    <row r="57" spans="2:9" x14ac:dyDescent="0.25">
      <c r="B57" s="58" t="s">
        <v>154</v>
      </c>
      <c r="C57" s="58" t="s">
        <v>24</v>
      </c>
      <c r="D57" s="58" t="s">
        <v>155</v>
      </c>
      <c r="E57" s="58" t="s">
        <v>156</v>
      </c>
      <c r="F57" s="58" t="s">
        <v>157</v>
      </c>
      <c r="G57" s="58" t="s">
        <v>158</v>
      </c>
      <c r="H57" s="58" t="s">
        <v>159</v>
      </c>
      <c r="I57" s="58" t="s">
        <v>160</v>
      </c>
    </row>
    <row r="58" spans="2:9" x14ac:dyDescent="0.25">
      <c r="B58" s="7"/>
      <c r="C58" s="7"/>
      <c r="D58" s="7"/>
      <c r="E58" s="7">
        <f>Consolidado!C16</f>
        <v>29020110</v>
      </c>
      <c r="F58" s="8"/>
      <c r="G58" s="7"/>
      <c r="H58" s="7"/>
      <c r="I58" s="7"/>
    </row>
    <row r="59" spans="2:9" x14ac:dyDescent="0.25">
      <c r="B59" s="7"/>
      <c r="C59" s="7"/>
      <c r="D59" s="7"/>
      <c r="E59" s="7">
        <f>E58</f>
        <v>29020110</v>
      </c>
      <c r="F59" s="8"/>
      <c r="G59" s="7"/>
      <c r="H59" s="7"/>
      <c r="I59" s="7"/>
    </row>
    <row r="60" spans="2:9" x14ac:dyDescent="0.25">
      <c r="B60" s="7"/>
      <c r="C60" s="7"/>
      <c r="D60" s="7"/>
      <c r="E60" s="7">
        <f>E58</f>
        <v>29020110</v>
      </c>
      <c r="F60" s="8"/>
      <c r="G60" s="7"/>
      <c r="H60" s="7"/>
      <c r="I60" s="7"/>
    </row>
    <row r="61" spans="2:9" x14ac:dyDescent="0.25">
      <c r="F61" s="8">
        <f>SUM(F58:F60)</f>
        <v>0</v>
      </c>
    </row>
    <row r="64" spans="2:9" x14ac:dyDescent="0.25">
      <c r="B64" s="93" t="s">
        <v>164</v>
      </c>
      <c r="C64" s="93"/>
      <c r="D64" s="93"/>
      <c r="E64" s="93"/>
      <c r="F64" s="93"/>
      <c r="G64" s="93"/>
      <c r="H64" s="93"/>
      <c r="I64" s="93"/>
    </row>
    <row r="65" spans="2:9" x14ac:dyDescent="0.25">
      <c r="B65" s="58" t="s">
        <v>154</v>
      </c>
      <c r="C65" s="58" t="s">
        <v>24</v>
      </c>
      <c r="D65" s="58" t="s">
        <v>155</v>
      </c>
      <c r="E65" s="58" t="s">
        <v>156</v>
      </c>
      <c r="F65" s="58" t="s">
        <v>157</v>
      </c>
      <c r="G65" s="58" t="s">
        <v>158</v>
      </c>
      <c r="H65" s="58" t="s">
        <v>159</v>
      </c>
      <c r="I65" s="58" t="s">
        <v>160</v>
      </c>
    </row>
    <row r="66" spans="2:9" x14ac:dyDescent="0.25">
      <c r="B66" s="7"/>
      <c r="C66" s="7"/>
      <c r="D66" s="7"/>
      <c r="E66" s="7">
        <f>Consolidado!C17</f>
        <v>29020111</v>
      </c>
      <c r="F66" s="8"/>
      <c r="G66" s="7"/>
      <c r="H66" s="7"/>
      <c r="I66" s="7"/>
    </row>
    <row r="67" spans="2:9" x14ac:dyDescent="0.25">
      <c r="B67" s="7"/>
      <c r="C67" s="7"/>
      <c r="D67" s="7"/>
      <c r="E67" s="7">
        <f>E66</f>
        <v>29020111</v>
      </c>
      <c r="F67" s="8"/>
      <c r="G67" s="7"/>
      <c r="H67" s="7"/>
      <c r="I67" s="7"/>
    </row>
    <row r="68" spans="2:9" x14ac:dyDescent="0.25">
      <c r="B68" s="7"/>
      <c r="C68" s="7"/>
      <c r="D68" s="7"/>
      <c r="E68" s="7">
        <f>E66</f>
        <v>29020111</v>
      </c>
      <c r="F68" s="8"/>
      <c r="G68" s="7"/>
      <c r="H68" s="7"/>
      <c r="I68" s="7"/>
    </row>
    <row r="69" spans="2:9" x14ac:dyDescent="0.25">
      <c r="F69" s="8">
        <f>SUM(F66:F68)</f>
        <v>0</v>
      </c>
    </row>
    <row r="72" spans="2:9" x14ac:dyDescent="0.25">
      <c r="B72" s="93" t="s">
        <v>56</v>
      </c>
      <c r="C72" s="93"/>
      <c r="D72" s="93"/>
      <c r="E72" s="93"/>
      <c r="F72" s="93"/>
      <c r="G72" s="93"/>
      <c r="H72" s="93"/>
      <c r="I72" s="93"/>
    </row>
    <row r="73" spans="2:9" x14ac:dyDescent="0.25">
      <c r="B73" s="58" t="s">
        <v>154</v>
      </c>
      <c r="C73" s="58" t="s">
        <v>24</v>
      </c>
      <c r="D73" s="58" t="s">
        <v>155</v>
      </c>
      <c r="E73" s="58" t="s">
        <v>156</v>
      </c>
      <c r="F73" s="58" t="s">
        <v>157</v>
      </c>
      <c r="G73" s="58" t="s">
        <v>158</v>
      </c>
      <c r="H73" s="58" t="s">
        <v>159</v>
      </c>
      <c r="I73" s="58" t="s">
        <v>160</v>
      </c>
    </row>
    <row r="74" spans="2:9" x14ac:dyDescent="0.25">
      <c r="B74" s="7"/>
      <c r="C74" s="7"/>
      <c r="D74" s="7"/>
      <c r="E74" s="7">
        <f>Consolidado!C18</f>
        <v>29020112</v>
      </c>
      <c r="F74" s="8"/>
      <c r="G74" s="7"/>
      <c r="H74" s="7"/>
      <c r="I74" s="7"/>
    </row>
    <row r="75" spans="2:9" x14ac:dyDescent="0.25">
      <c r="B75" s="7"/>
      <c r="C75" s="7"/>
      <c r="D75" s="7"/>
      <c r="E75" s="7">
        <f>E74</f>
        <v>29020112</v>
      </c>
      <c r="F75" s="8"/>
      <c r="G75" s="7"/>
      <c r="H75" s="7"/>
      <c r="I75" s="7"/>
    </row>
    <row r="76" spans="2:9" x14ac:dyDescent="0.25">
      <c r="B76" s="7"/>
      <c r="C76" s="7"/>
      <c r="D76" s="7"/>
      <c r="E76" s="7">
        <f>E74</f>
        <v>29020112</v>
      </c>
      <c r="F76" s="8"/>
      <c r="G76" s="7"/>
      <c r="H76" s="7"/>
      <c r="I76" s="7"/>
    </row>
    <row r="77" spans="2:9" x14ac:dyDescent="0.25">
      <c r="F77" s="8">
        <f>SUM(F74:F76)</f>
        <v>0</v>
      </c>
    </row>
    <row r="80" spans="2:9" x14ac:dyDescent="0.25">
      <c r="B80" s="93" t="s">
        <v>57</v>
      </c>
      <c r="C80" s="93"/>
      <c r="D80" s="93"/>
      <c r="E80" s="93"/>
      <c r="F80" s="93"/>
      <c r="G80" s="93"/>
      <c r="H80" s="93"/>
      <c r="I80" s="93"/>
    </row>
    <row r="81" spans="2:9" x14ac:dyDescent="0.25">
      <c r="B81" s="58" t="s">
        <v>154</v>
      </c>
      <c r="C81" s="58" t="s">
        <v>24</v>
      </c>
      <c r="D81" s="58" t="s">
        <v>155</v>
      </c>
      <c r="E81" s="58" t="s">
        <v>156</v>
      </c>
      <c r="F81" s="58" t="s">
        <v>157</v>
      </c>
      <c r="G81" s="58" t="s">
        <v>158</v>
      </c>
      <c r="H81" s="58" t="s">
        <v>159</v>
      </c>
      <c r="I81" s="58" t="s">
        <v>160</v>
      </c>
    </row>
    <row r="82" spans="2:9" x14ac:dyDescent="0.25">
      <c r="B82" s="7"/>
      <c r="C82" s="7"/>
      <c r="D82" s="7"/>
      <c r="E82" s="7">
        <f>Consolidado!C19</f>
        <v>29020113</v>
      </c>
      <c r="F82" s="8"/>
      <c r="G82" s="7"/>
      <c r="H82" s="7"/>
      <c r="I82" s="7"/>
    </row>
    <row r="83" spans="2:9" x14ac:dyDescent="0.25">
      <c r="B83" s="7"/>
      <c r="C83" s="7"/>
      <c r="D83" s="7"/>
      <c r="E83" s="7">
        <f>E82</f>
        <v>29020113</v>
      </c>
      <c r="F83" s="8"/>
      <c r="G83" s="7"/>
      <c r="H83" s="7"/>
      <c r="I83" s="7"/>
    </row>
    <row r="84" spans="2:9" x14ac:dyDescent="0.25">
      <c r="B84" s="7"/>
      <c r="C84" s="7"/>
      <c r="D84" s="7"/>
      <c r="E84" s="7">
        <f>E82</f>
        <v>29020113</v>
      </c>
      <c r="F84" s="8"/>
      <c r="G84" s="7"/>
      <c r="H84" s="7"/>
      <c r="I84" s="7"/>
    </row>
    <row r="85" spans="2:9" x14ac:dyDescent="0.25">
      <c r="F85" s="8">
        <f>SUM(F82:F84)</f>
        <v>0</v>
      </c>
    </row>
    <row r="88" spans="2:9" x14ac:dyDescent="0.25">
      <c r="B88" s="93" t="s">
        <v>58</v>
      </c>
      <c r="C88" s="93"/>
      <c r="D88" s="93"/>
      <c r="E88" s="93"/>
      <c r="F88" s="93"/>
      <c r="G88" s="93"/>
      <c r="H88" s="93"/>
      <c r="I88" s="93"/>
    </row>
    <row r="89" spans="2:9" x14ac:dyDescent="0.25">
      <c r="B89" s="58" t="s">
        <v>154</v>
      </c>
      <c r="C89" s="58" t="s">
        <v>24</v>
      </c>
      <c r="D89" s="58" t="s">
        <v>155</v>
      </c>
      <c r="E89" s="58" t="s">
        <v>156</v>
      </c>
      <c r="F89" s="58" t="s">
        <v>157</v>
      </c>
      <c r="G89" s="58" t="s">
        <v>158</v>
      </c>
      <c r="H89" s="58" t="s">
        <v>159</v>
      </c>
      <c r="I89" s="58" t="s">
        <v>160</v>
      </c>
    </row>
    <row r="90" spans="2:9" x14ac:dyDescent="0.25">
      <c r="B90" s="7"/>
      <c r="C90" s="7"/>
      <c r="D90" s="7"/>
      <c r="E90" s="7">
        <f>Consolidado!C20</f>
        <v>29020114</v>
      </c>
      <c r="F90" s="8"/>
      <c r="G90" s="7"/>
      <c r="H90" s="7"/>
      <c r="I90" s="7"/>
    </row>
    <row r="91" spans="2:9" x14ac:dyDescent="0.25">
      <c r="B91" s="7"/>
      <c r="C91" s="7"/>
      <c r="D91" s="7"/>
      <c r="E91" s="7">
        <f>E90</f>
        <v>29020114</v>
      </c>
      <c r="F91" s="8"/>
      <c r="G91" s="7"/>
      <c r="H91" s="7"/>
      <c r="I91" s="7"/>
    </row>
    <row r="92" spans="2:9" x14ac:dyDescent="0.25">
      <c r="B92" s="7"/>
      <c r="C92" s="7"/>
      <c r="D92" s="7"/>
      <c r="E92" s="7">
        <f>E90</f>
        <v>29020114</v>
      </c>
      <c r="F92" s="8"/>
      <c r="G92" s="7"/>
      <c r="H92" s="7"/>
      <c r="I92" s="7"/>
    </row>
    <row r="93" spans="2:9" x14ac:dyDescent="0.25">
      <c r="F93" s="8">
        <f>SUM(F90:F92)</f>
        <v>0</v>
      </c>
    </row>
    <row r="96" spans="2:9" x14ac:dyDescent="0.25">
      <c r="B96" s="93" t="s">
        <v>165</v>
      </c>
      <c r="C96" s="93"/>
      <c r="D96" s="93"/>
      <c r="E96" s="93"/>
      <c r="F96" s="93"/>
      <c r="G96" s="93"/>
      <c r="H96" s="93"/>
      <c r="I96" s="93"/>
    </row>
    <row r="97" spans="2:9" x14ac:dyDescent="0.25">
      <c r="B97" s="58" t="s">
        <v>154</v>
      </c>
      <c r="C97" s="58" t="s">
        <v>24</v>
      </c>
      <c r="D97" s="58" t="s">
        <v>155</v>
      </c>
      <c r="E97" s="58" t="s">
        <v>156</v>
      </c>
      <c r="F97" s="58" t="s">
        <v>157</v>
      </c>
      <c r="G97" s="58" t="s">
        <v>158</v>
      </c>
      <c r="H97" s="58" t="s">
        <v>159</v>
      </c>
      <c r="I97" s="58" t="s">
        <v>160</v>
      </c>
    </row>
    <row r="98" spans="2:9" x14ac:dyDescent="0.25">
      <c r="B98" s="7"/>
      <c r="C98" s="7"/>
      <c r="D98" s="7"/>
      <c r="E98" s="7">
        <f>Consolidado!C21</f>
        <v>29020115</v>
      </c>
      <c r="F98" s="8"/>
      <c r="G98" s="7"/>
      <c r="H98" s="7"/>
      <c r="I98" s="7"/>
    </row>
    <row r="99" spans="2:9" x14ac:dyDescent="0.25">
      <c r="B99" s="7"/>
      <c r="C99" s="7"/>
      <c r="D99" s="7"/>
      <c r="E99" s="7">
        <f>E98</f>
        <v>29020115</v>
      </c>
      <c r="F99" s="8"/>
      <c r="G99" s="7"/>
      <c r="H99" s="7"/>
      <c r="I99" s="7"/>
    </row>
    <row r="100" spans="2:9" x14ac:dyDescent="0.25">
      <c r="B100" s="7"/>
      <c r="C100" s="7"/>
      <c r="D100" s="7"/>
      <c r="E100" s="7">
        <f>E98</f>
        <v>29020115</v>
      </c>
      <c r="F100" s="8"/>
      <c r="G100" s="7"/>
      <c r="H100" s="7"/>
      <c r="I100" s="7"/>
    </row>
    <row r="101" spans="2:9" x14ac:dyDescent="0.25">
      <c r="F101" s="8">
        <f>SUM(F98:F100)</f>
        <v>0</v>
      </c>
    </row>
    <row r="104" spans="2:9" x14ac:dyDescent="0.25">
      <c r="B104" s="93" t="s">
        <v>166</v>
      </c>
      <c r="C104" s="93"/>
      <c r="D104" s="93"/>
      <c r="E104" s="93"/>
      <c r="F104" s="93"/>
      <c r="G104" s="93"/>
      <c r="H104" s="93"/>
      <c r="I104" s="93"/>
    </row>
    <row r="105" spans="2:9" x14ac:dyDescent="0.25">
      <c r="B105" s="58" t="s">
        <v>154</v>
      </c>
      <c r="C105" s="58" t="s">
        <v>24</v>
      </c>
      <c r="D105" s="58" t="s">
        <v>155</v>
      </c>
      <c r="E105" s="58" t="s">
        <v>156</v>
      </c>
      <c r="F105" s="58" t="s">
        <v>157</v>
      </c>
      <c r="G105" s="58" t="s">
        <v>158</v>
      </c>
      <c r="H105" s="58" t="s">
        <v>159</v>
      </c>
      <c r="I105" s="58" t="s">
        <v>160</v>
      </c>
    </row>
    <row r="106" spans="2:9" x14ac:dyDescent="0.25">
      <c r="B106" s="7"/>
      <c r="C106" s="7"/>
      <c r="D106" s="7"/>
      <c r="E106" s="7">
        <f>Consolidado!C22</f>
        <v>29020116</v>
      </c>
      <c r="F106" s="8"/>
      <c r="G106" s="7"/>
      <c r="H106" s="7"/>
      <c r="I106" s="7"/>
    </row>
    <row r="107" spans="2:9" x14ac:dyDescent="0.25">
      <c r="B107" s="7"/>
      <c r="C107" s="7"/>
      <c r="D107" s="7"/>
      <c r="E107" s="7">
        <f>E106</f>
        <v>29020116</v>
      </c>
      <c r="F107" s="8"/>
      <c r="G107" s="7"/>
      <c r="H107" s="7"/>
      <c r="I107" s="7"/>
    </row>
    <row r="108" spans="2:9" x14ac:dyDescent="0.25">
      <c r="B108" s="7"/>
      <c r="C108" s="7"/>
      <c r="D108" s="7"/>
      <c r="E108" s="7">
        <f>E106</f>
        <v>29020116</v>
      </c>
      <c r="F108" s="8"/>
      <c r="G108" s="7"/>
      <c r="H108" s="7"/>
      <c r="I108" s="7"/>
    </row>
    <row r="109" spans="2:9" x14ac:dyDescent="0.25">
      <c r="F109" s="8">
        <f>SUM(F106:F108)</f>
        <v>0</v>
      </c>
    </row>
    <row r="112" spans="2:9" x14ac:dyDescent="0.25">
      <c r="B112" s="93" t="s">
        <v>167</v>
      </c>
      <c r="C112" s="93"/>
      <c r="D112" s="93"/>
      <c r="E112" s="93"/>
      <c r="F112" s="93"/>
      <c r="G112" s="93"/>
      <c r="H112" s="93"/>
      <c r="I112" s="93"/>
    </row>
    <row r="113" spans="2:9" x14ac:dyDescent="0.25">
      <c r="B113" s="58" t="s">
        <v>154</v>
      </c>
      <c r="C113" s="58" t="s">
        <v>24</v>
      </c>
      <c r="D113" s="58" t="s">
        <v>155</v>
      </c>
      <c r="E113" s="58" t="s">
        <v>156</v>
      </c>
      <c r="F113" s="58" t="s">
        <v>157</v>
      </c>
      <c r="G113" s="58" t="s">
        <v>158</v>
      </c>
      <c r="H113" s="58" t="s">
        <v>159</v>
      </c>
      <c r="I113" s="58" t="s">
        <v>160</v>
      </c>
    </row>
    <row r="114" spans="2:9" x14ac:dyDescent="0.25">
      <c r="B114" s="7"/>
      <c r="C114" s="7"/>
      <c r="D114" s="7"/>
      <c r="E114" s="7">
        <f>Consolidado!C23</f>
        <v>29020117</v>
      </c>
      <c r="F114" s="8"/>
      <c r="G114" s="7"/>
      <c r="H114" s="7"/>
      <c r="I114" s="7"/>
    </row>
    <row r="115" spans="2:9" x14ac:dyDescent="0.25">
      <c r="B115" s="7"/>
      <c r="C115" s="7"/>
      <c r="D115" s="7"/>
      <c r="E115" s="7">
        <f>E114</f>
        <v>29020117</v>
      </c>
      <c r="F115" s="8"/>
      <c r="G115" s="7"/>
      <c r="H115" s="7"/>
      <c r="I115" s="7"/>
    </row>
    <row r="116" spans="2:9" x14ac:dyDescent="0.25">
      <c r="B116" s="7"/>
      <c r="C116" s="7"/>
      <c r="D116" s="7"/>
      <c r="E116" s="7">
        <f>E114</f>
        <v>29020117</v>
      </c>
      <c r="F116" s="8"/>
      <c r="G116" s="7"/>
      <c r="H116" s="7"/>
      <c r="I116" s="7"/>
    </row>
    <row r="117" spans="2:9" x14ac:dyDescent="0.25">
      <c r="F117" s="8">
        <f>SUM(F114:F116)</f>
        <v>0</v>
      </c>
    </row>
    <row r="120" spans="2:9" x14ac:dyDescent="0.25">
      <c r="B120" s="93" t="s">
        <v>168</v>
      </c>
      <c r="C120" s="93"/>
      <c r="D120" s="93"/>
      <c r="E120" s="93"/>
      <c r="F120" s="93"/>
      <c r="G120" s="93"/>
      <c r="H120" s="93"/>
      <c r="I120" s="93"/>
    </row>
    <row r="121" spans="2:9" x14ac:dyDescent="0.25">
      <c r="B121" s="58" t="s">
        <v>154</v>
      </c>
      <c r="C121" s="58" t="s">
        <v>24</v>
      </c>
      <c r="D121" s="58" t="s">
        <v>155</v>
      </c>
      <c r="E121" s="58" t="s">
        <v>156</v>
      </c>
      <c r="F121" s="58" t="s">
        <v>157</v>
      </c>
      <c r="G121" s="58" t="s">
        <v>158</v>
      </c>
      <c r="H121" s="58" t="s">
        <v>159</v>
      </c>
      <c r="I121" s="58" t="s">
        <v>160</v>
      </c>
    </row>
    <row r="122" spans="2:9" x14ac:dyDescent="0.25">
      <c r="B122" s="7"/>
      <c r="C122" s="7"/>
      <c r="D122" s="7"/>
      <c r="E122" s="7">
        <f>Consolidado!C24</f>
        <v>29020118</v>
      </c>
      <c r="F122" s="8"/>
      <c r="G122" s="7"/>
      <c r="H122" s="7"/>
      <c r="I122" s="7"/>
    </row>
    <row r="123" spans="2:9" x14ac:dyDescent="0.25">
      <c r="B123" s="7"/>
      <c r="C123" s="7"/>
      <c r="D123" s="7"/>
      <c r="E123" s="7">
        <f>E122</f>
        <v>29020118</v>
      </c>
      <c r="F123" s="8"/>
      <c r="G123" s="7"/>
      <c r="H123" s="7"/>
      <c r="I123" s="7"/>
    </row>
    <row r="124" spans="2:9" x14ac:dyDescent="0.25">
      <c r="B124" s="7"/>
      <c r="C124" s="7"/>
      <c r="D124" s="7"/>
      <c r="E124" s="7">
        <f>E122</f>
        <v>29020118</v>
      </c>
      <c r="F124" s="8"/>
      <c r="G124" s="7"/>
      <c r="H124" s="7"/>
      <c r="I124" s="7"/>
    </row>
    <row r="125" spans="2:9" x14ac:dyDescent="0.25">
      <c r="F125" s="8">
        <f>SUM(F122:F124)</f>
        <v>0</v>
      </c>
    </row>
    <row r="128" spans="2:9" x14ac:dyDescent="0.25">
      <c r="E128" s="61" t="s">
        <v>113</v>
      </c>
      <c r="F128" s="53">
        <f>F13</f>
        <v>0</v>
      </c>
    </row>
    <row r="129" spans="5:6" x14ac:dyDescent="0.25">
      <c r="E129" s="61" t="s">
        <v>169</v>
      </c>
      <c r="F129" s="53">
        <f>F21+F29+F37+F45+F53+F61+F69+F77+F85+F93+F101+F109+F117+F125</f>
        <v>0</v>
      </c>
    </row>
    <row r="130" spans="5:6" x14ac:dyDescent="0.25">
      <c r="E130" s="62" t="s">
        <v>170</v>
      </c>
      <c r="F130" s="63">
        <f>F128-F129</f>
        <v>0</v>
      </c>
    </row>
  </sheetData>
  <sheetProtection algorithmName="SHA-512" hashValue="i8J02vGunyPhbs66m9Uo/+BYs0WEaVUnXx0YxCeV8Wvl1brbgdI7HQccmY++oabTHAlQtRFOI3BLuy/Zqe3aWw==" saltValue="2ly4gBKSvKwgu5ymgoIb7g==" spinCount="100000" sheet="1" objects="1" scenarios="1"/>
  <mergeCells count="17">
    <mergeCell ref="B4:I4"/>
    <mergeCell ref="B7:I7"/>
    <mergeCell ref="C3:I3"/>
    <mergeCell ref="B16:I16"/>
    <mergeCell ref="B24:I24"/>
    <mergeCell ref="B32:I32"/>
    <mergeCell ref="B40:I40"/>
    <mergeCell ref="B48:I48"/>
    <mergeCell ref="B56:I56"/>
    <mergeCell ref="B104:I104"/>
    <mergeCell ref="B112:I112"/>
    <mergeCell ref="B120:I120"/>
    <mergeCell ref="B64:I64"/>
    <mergeCell ref="B72:I72"/>
    <mergeCell ref="B80:I80"/>
    <mergeCell ref="B88:I88"/>
    <mergeCell ref="B96:I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28"/>
  <sheetViews>
    <sheetView showGridLines="0" workbookViewId="0">
      <selection activeCell="B3" sqref="B3:G3"/>
    </sheetView>
  </sheetViews>
  <sheetFormatPr baseColWidth="10" defaultRowHeight="15" x14ac:dyDescent="0.25"/>
  <cols>
    <col min="2" max="2" width="8.42578125" bestFit="1" customWidth="1"/>
    <col min="3" max="3" width="14.42578125" customWidth="1"/>
    <col min="6" max="6" width="12.28515625" customWidth="1"/>
  </cols>
  <sheetData>
    <row r="3" spans="2:7" x14ac:dyDescent="0.25">
      <c r="B3" s="102" t="s">
        <v>136</v>
      </c>
      <c r="C3" s="102"/>
      <c r="D3" s="102"/>
      <c r="E3" s="102"/>
      <c r="F3" s="102"/>
      <c r="G3" s="102"/>
    </row>
    <row r="5" spans="2:7" x14ac:dyDescent="0.25">
      <c r="B5" s="101" t="s">
        <v>130</v>
      </c>
      <c r="C5" s="100" t="s">
        <v>129</v>
      </c>
      <c r="D5" s="100"/>
      <c r="E5" s="100"/>
      <c r="F5" s="100"/>
      <c r="G5" s="100"/>
    </row>
    <row r="6" spans="2:7" x14ac:dyDescent="0.25">
      <c r="B6" s="101"/>
      <c r="C6" s="100"/>
      <c r="D6" s="100"/>
      <c r="E6" s="100"/>
      <c r="F6" s="100"/>
      <c r="G6" s="100"/>
    </row>
    <row r="7" spans="2:7" x14ac:dyDescent="0.25">
      <c r="B7" s="101" t="s">
        <v>131</v>
      </c>
      <c r="C7" s="100" t="s">
        <v>135</v>
      </c>
      <c r="D7" s="100"/>
      <c r="E7" s="100"/>
      <c r="F7" s="100"/>
      <c r="G7" s="100"/>
    </row>
    <row r="8" spans="2:7" x14ac:dyDescent="0.25">
      <c r="B8" s="101"/>
      <c r="C8" s="100"/>
      <c r="D8" s="100"/>
      <c r="E8" s="100"/>
      <c r="F8" s="100"/>
      <c r="G8" s="100"/>
    </row>
    <row r="9" spans="2:7" ht="18.75" customHeight="1" x14ac:dyDescent="0.25">
      <c r="B9" s="101" t="s">
        <v>132</v>
      </c>
      <c r="C9" s="100" t="s">
        <v>173</v>
      </c>
      <c r="D9" s="100"/>
      <c r="E9" s="100"/>
      <c r="F9" s="100"/>
      <c r="G9" s="100"/>
    </row>
    <row r="10" spans="2:7" ht="18.75" customHeight="1" x14ac:dyDescent="0.25">
      <c r="B10" s="101"/>
      <c r="C10" s="100"/>
      <c r="D10" s="100"/>
      <c r="E10" s="100"/>
      <c r="F10" s="100"/>
      <c r="G10" s="100"/>
    </row>
    <row r="11" spans="2:7" ht="18.75" customHeight="1" x14ac:dyDescent="0.25">
      <c r="B11" s="101"/>
      <c r="C11" s="100"/>
      <c r="D11" s="100"/>
      <c r="E11" s="100"/>
      <c r="F11" s="100"/>
      <c r="G11" s="100"/>
    </row>
    <row r="12" spans="2:7" ht="18.75" customHeight="1" x14ac:dyDescent="0.25">
      <c r="B12" s="101"/>
      <c r="C12" s="100"/>
      <c r="D12" s="100"/>
      <c r="E12" s="100"/>
      <c r="F12" s="100"/>
      <c r="G12" s="100"/>
    </row>
    <row r="13" spans="2:7" x14ac:dyDescent="0.25">
      <c r="B13" s="101" t="s">
        <v>133</v>
      </c>
      <c r="C13" s="100" t="s">
        <v>134</v>
      </c>
      <c r="D13" s="100"/>
      <c r="E13" s="100"/>
      <c r="F13" s="100"/>
      <c r="G13" s="100"/>
    </row>
    <row r="14" spans="2:7" x14ac:dyDescent="0.25">
      <c r="B14" s="101"/>
      <c r="C14" s="100"/>
      <c r="D14" s="100"/>
      <c r="E14" s="100"/>
      <c r="F14" s="100"/>
      <c r="G14" s="100"/>
    </row>
    <row r="15" spans="2:7" x14ac:dyDescent="0.25">
      <c r="B15" s="101" t="s">
        <v>141</v>
      </c>
      <c r="C15" s="100" t="s">
        <v>140</v>
      </c>
      <c r="D15" s="100"/>
      <c r="E15" s="100"/>
      <c r="F15" s="100"/>
      <c r="G15" s="100"/>
    </row>
    <row r="16" spans="2:7" x14ac:dyDescent="0.25">
      <c r="B16" s="101"/>
      <c r="C16" s="100"/>
      <c r="D16" s="100"/>
      <c r="E16" s="100"/>
      <c r="F16" s="100"/>
      <c r="G16" s="100"/>
    </row>
    <row r="17" spans="2:7" x14ac:dyDescent="0.25">
      <c r="B17" s="101" t="s">
        <v>174</v>
      </c>
      <c r="C17" s="100" t="s">
        <v>171</v>
      </c>
      <c r="D17" s="100"/>
      <c r="E17" s="100"/>
      <c r="F17" s="100"/>
      <c r="G17" s="100"/>
    </row>
    <row r="18" spans="2:7" x14ac:dyDescent="0.25">
      <c r="B18" s="101"/>
      <c r="C18" s="100"/>
      <c r="D18" s="100"/>
      <c r="E18" s="100"/>
      <c r="F18" s="100"/>
      <c r="G18" s="100"/>
    </row>
    <row r="20" spans="2:7" x14ac:dyDescent="0.25">
      <c r="B20" s="7" t="s">
        <v>125</v>
      </c>
    </row>
    <row r="21" spans="2:7" x14ac:dyDescent="0.25">
      <c r="B21" s="99" t="s">
        <v>124</v>
      </c>
      <c r="C21" s="100" t="s">
        <v>127</v>
      </c>
      <c r="D21" s="100"/>
      <c r="E21" s="100"/>
      <c r="F21" s="100"/>
      <c r="G21" s="100"/>
    </row>
    <row r="22" spans="2:7" x14ac:dyDescent="0.25">
      <c r="B22" s="99"/>
      <c r="C22" s="100"/>
      <c r="D22" s="100"/>
      <c r="E22" s="100"/>
      <c r="F22" s="100"/>
      <c r="G22" s="100"/>
    </row>
    <row r="23" spans="2:7" x14ac:dyDescent="0.25">
      <c r="B23" s="99" t="s">
        <v>126</v>
      </c>
      <c r="C23" s="100" t="s">
        <v>139</v>
      </c>
      <c r="D23" s="100"/>
      <c r="E23" s="100"/>
      <c r="F23" s="100"/>
      <c r="G23" s="100"/>
    </row>
    <row r="24" spans="2:7" x14ac:dyDescent="0.25">
      <c r="B24" s="99"/>
      <c r="C24" s="100"/>
      <c r="D24" s="100"/>
      <c r="E24" s="100"/>
      <c r="F24" s="100"/>
      <c r="G24" s="100"/>
    </row>
    <row r="25" spans="2:7" ht="15" customHeight="1" x14ac:dyDescent="0.25">
      <c r="B25" s="99" t="s">
        <v>128</v>
      </c>
      <c r="C25" s="100" t="s">
        <v>137</v>
      </c>
      <c r="D25" s="100"/>
      <c r="E25" s="100"/>
      <c r="F25" s="100"/>
      <c r="G25" s="100"/>
    </row>
    <row r="26" spans="2:7" x14ac:dyDescent="0.25">
      <c r="B26" s="99"/>
      <c r="C26" s="100"/>
      <c r="D26" s="100"/>
      <c r="E26" s="100"/>
      <c r="F26" s="100"/>
      <c r="G26" s="100"/>
    </row>
    <row r="27" spans="2:7" x14ac:dyDescent="0.25">
      <c r="B27" s="99"/>
      <c r="C27" s="100"/>
      <c r="D27" s="100"/>
      <c r="E27" s="100"/>
      <c r="F27" s="100"/>
      <c r="G27" s="100"/>
    </row>
    <row r="28" spans="2:7" x14ac:dyDescent="0.25">
      <c r="B28" s="99"/>
      <c r="C28" s="100"/>
      <c r="D28" s="100"/>
      <c r="E28" s="100"/>
      <c r="F28" s="100"/>
      <c r="G28" s="100"/>
    </row>
  </sheetData>
  <sheetProtection algorithmName="SHA-512" hashValue="zTRlJSHfC9oN8o1K+VgdJGvQfTE/30J5j9hhimnYGNgUHAv612/UqQlbsBlHu2u3tC6E/oDVKa+KgJ0XqApxTA==" saltValue="xmlnFSrUFelUQqC+pZd1GA==" spinCount="100000" sheet="1" objects="1" scenarios="1"/>
  <mergeCells count="19">
    <mergeCell ref="B3:G3"/>
    <mergeCell ref="B5:B6"/>
    <mergeCell ref="B7:B8"/>
    <mergeCell ref="B9:B12"/>
    <mergeCell ref="B13:B14"/>
    <mergeCell ref="C5:G6"/>
    <mergeCell ref="C7:G8"/>
    <mergeCell ref="C13:G14"/>
    <mergeCell ref="C9:G12"/>
    <mergeCell ref="B21:B22"/>
    <mergeCell ref="B23:B24"/>
    <mergeCell ref="C25:G28"/>
    <mergeCell ref="B25:B28"/>
    <mergeCell ref="C15:G16"/>
    <mergeCell ref="B15:B16"/>
    <mergeCell ref="C23:G24"/>
    <mergeCell ref="C21:G22"/>
    <mergeCell ref="B17:B18"/>
    <mergeCell ref="C17:G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K50"/>
  <sheetViews>
    <sheetView showGridLines="0" topLeftCell="A44" zoomScale="70" zoomScaleNormal="70" workbookViewId="0">
      <selection activeCell="F8" sqref="F8"/>
    </sheetView>
  </sheetViews>
  <sheetFormatPr baseColWidth="10" defaultRowHeight="15" x14ac:dyDescent="0.25"/>
  <cols>
    <col min="1" max="1" width="6.28515625" customWidth="1"/>
    <col min="2" max="2" width="3" bestFit="1" customWidth="1"/>
    <col min="3" max="3" width="34.7109375" customWidth="1"/>
    <col min="4" max="4" width="51" bestFit="1" customWidth="1"/>
    <col min="5" max="5" width="28.140625" customWidth="1"/>
    <col min="6" max="6" width="22.140625" customWidth="1"/>
    <col min="7" max="7" width="24" customWidth="1"/>
    <col min="8" max="8" width="23.42578125" customWidth="1"/>
    <col min="9" max="9" width="21.140625" customWidth="1"/>
    <col min="10" max="10" width="3.42578125" customWidth="1"/>
    <col min="11" max="11" width="32.140625" customWidth="1"/>
  </cols>
  <sheetData>
    <row r="3" spans="3:8" x14ac:dyDescent="0.25">
      <c r="C3" s="14" t="s">
        <v>28</v>
      </c>
      <c r="D3" s="91" t="s">
        <v>29</v>
      </c>
    </row>
    <row r="4" spans="3:8" x14ac:dyDescent="0.25">
      <c r="C4" s="14" t="s">
        <v>31</v>
      </c>
      <c r="D4" s="91" t="s">
        <v>30</v>
      </c>
    </row>
    <row r="5" spans="3:8" x14ac:dyDescent="0.25">
      <c r="C5" s="14" t="s">
        <v>34</v>
      </c>
      <c r="D5" s="92" t="s">
        <v>138</v>
      </c>
    </row>
    <row r="6" spans="3:8" x14ac:dyDescent="0.25">
      <c r="C6" s="14" t="s">
        <v>97</v>
      </c>
      <c r="D6" s="18"/>
    </row>
    <row r="7" spans="3:8" ht="88.5" customHeight="1" x14ac:dyDescent="0.25">
      <c r="C7" s="68" t="s">
        <v>32</v>
      </c>
      <c r="D7" s="86"/>
    </row>
    <row r="8" spans="3:8" x14ac:dyDescent="0.25">
      <c r="C8" s="14" t="s">
        <v>33</v>
      </c>
      <c r="D8" s="35"/>
    </row>
    <row r="9" spans="3:8" x14ac:dyDescent="0.25">
      <c r="C9" s="14" t="s">
        <v>98</v>
      </c>
      <c r="D9" s="35"/>
    </row>
    <row r="10" spans="3:8" x14ac:dyDescent="0.25">
      <c r="C10" s="14" t="s">
        <v>100</v>
      </c>
      <c r="D10" s="19"/>
    </row>
    <row r="11" spans="3:8" x14ac:dyDescent="0.25">
      <c r="C11" s="14" t="s">
        <v>101</v>
      </c>
      <c r="D11" s="19"/>
    </row>
    <row r="12" spans="3:8" x14ac:dyDescent="0.25">
      <c r="C12" s="14" t="s">
        <v>182</v>
      </c>
      <c r="D12" s="20"/>
    </row>
    <row r="13" spans="3:8" x14ac:dyDescent="0.25">
      <c r="C13" s="14" t="s">
        <v>183</v>
      </c>
      <c r="D13" s="20"/>
    </row>
    <row r="14" spans="3:8" x14ac:dyDescent="0.25">
      <c r="C14" s="14" t="s">
        <v>79</v>
      </c>
      <c r="D14" s="20">
        <f>D12+D13</f>
        <v>0</v>
      </c>
      <c r="E14" s="17"/>
      <c r="F14" s="17"/>
      <c r="G14" s="17"/>
      <c r="H14" s="17"/>
    </row>
    <row r="15" spans="3:8" x14ac:dyDescent="0.25">
      <c r="C15" s="107" t="s">
        <v>172</v>
      </c>
      <c r="D15" s="106"/>
      <c r="E15" s="17"/>
      <c r="F15" s="17"/>
      <c r="G15" s="17"/>
      <c r="H15" s="17"/>
    </row>
    <row r="16" spans="3:8" x14ac:dyDescent="0.25">
      <c r="C16" s="107"/>
      <c r="D16" s="106"/>
      <c r="E16" s="17"/>
      <c r="F16" s="17"/>
      <c r="G16" s="17"/>
      <c r="H16" s="17"/>
    </row>
    <row r="17" spans="2:11" x14ac:dyDescent="0.25">
      <c r="C17" s="107"/>
      <c r="D17" s="106"/>
      <c r="E17" s="17"/>
      <c r="F17" s="17"/>
      <c r="G17" s="17"/>
      <c r="H17" s="17"/>
    </row>
    <row r="18" spans="2:11" x14ac:dyDescent="0.25">
      <c r="C18" s="107"/>
      <c r="D18" s="106"/>
      <c r="E18" s="17"/>
      <c r="F18" s="17"/>
      <c r="G18" s="17"/>
      <c r="H18" s="17"/>
    </row>
    <row r="21" spans="2:11" x14ac:dyDescent="0.25">
      <c r="F21" s="104" t="s">
        <v>36</v>
      </c>
      <c r="G21" s="105"/>
    </row>
    <row r="22" spans="2:11" x14ac:dyDescent="0.25">
      <c r="C22" s="16" t="s">
        <v>35</v>
      </c>
      <c r="D22" s="16" t="s">
        <v>40</v>
      </c>
      <c r="E22" s="16" t="s">
        <v>24</v>
      </c>
      <c r="F22" s="16" t="s">
        <v>37</v>
      </c>
      <c r="G22" s="16" t="s">
        <v>38</v>
      </c>
      <c r="H22" s="16" t="s">
        <v>39</v>
      </c>
      <c r="I22" s="16" t="s">
        <v>77</v>
      </c>
    </row>
    <row r="23" spans="2:11" x14ac:dyDescent="0.25">
      <c r="C23" s="89" t="s">
        <v>193</v>
      </c>
      <c r="D23" s="70"/>
      <c r="E23" s="90" t="s">
        <v>194</v>
      </c>
      <c r="F23" s="21">
        <f>+D13</f>
        <v>0</v>
      </c>
      <c r="G23" s="21"/>
      <c r="H23" s="37">
        <f>F23+G23</f>
        <v>0</v>
      </c>
      <c r="I23" s="38" t="e">
        <f>H23/$H$25</f>
        <v>#DIV/0!</v>
      </c>
    </row>
    <row r="24" spans="2:11" x14ac:dyDescent="0.25">
      <c r="C24" s="36" t="s">
        <v>102</v>
      </c>
      <c r="D24" s="35" t="s">
        <v>15</v>
      </c>
      <c r="E24" s="56" t="s">
        <v>184</v>
      </c>
      <c r="F24" s="21"/>
      <c r="G24" s="21">
        <f>D12</f>
        <v>0</v>
      </c>
      <c r="H24" s="37">
        <f>F24+G24</f>
        <v>0</v>
      </c>
      <c r="I24" s="38" t="e">
        <f>H24/$H$25</f>
        <v>#DIV/0!</v>
      </c>
    </row>
    <row r="25" spans="2:11" x14ac:dyDescent="0.25">
      <c r="F25" s="44">
        <f>SUM(F23:F24)</f>
        <v>0</v>
      </c>
      <c r="G25" s="44">
        <f>SUM(G23:G24)</f>
        <v>0</v>
      </c>
      <c r="H25" s="44">
        <f>SUM(H23:H24)</f>
        <v>0</v>
      </c>
      <c r="I25" s="45" t="e">
        <f>SUM(I23:I24)</f>
        <v>#DIV/0!</v>
      </c>
    </row>
    <row r="28" spans="2:11" x14ac:dyDescent="0.25">
      <c r="E28" s="103" t="str">
        <f>C23</f>
        <v>XXXXXXXXX</v>
      </c>
      <c r="F28" s="103"/>
      <c r="G28" s="103" t="str">
        <f>C24</f>
        <v>UTB (CONTRAPARTIDA)</v>
      </c>
      <c r="H28" s="103"/>
    </row>
    <row r="29" spans="2:11" x14ac:dyDescent="0.25">
      <c r="C29" s="16" t="s">
        <v>41</v>
      </c>
      <c r="D29" s="16" t="s">
        <v>42</v>
      </c>
      <c r="E29" s="16" t="s">
        <v>37</v>
      </c>
      <c r="F29" s="16" t="s">
        <v>38</v>
      </c>
      <c r="G29" s="16" t="s">
        <v>37</v>
      </c>
      <c r="H29" s="16" t="s">
        <v>38</v>
      </c>
      <c r="I29" s="16" t="s">
        <v>39</v>
      </c>
      <c r="K29" s="16" t="s">
        <v>82</v>
      </c>
    </row>
    <row r="30" spans="2:11" x14ac:dyDescent="0.25">
      <c r="B30">
        <v>1</v>
      </c>
      <c r="C30" s="39">
        <v>29020105</v>
      </c>
      <c r="D30" s="35" t="s">
        <v>50</v>
      </c>
      <c r="E30" s="40">
        <f>Honorarios!E14</f>
        <v>0</v>
      </c>
      <c r="F30" s="40">
        <f>Honorarios!F14</f>
        <v>0</v>
      </c>
      <c r="G30" s="40">
        <f>Honorarios!G14</f>
        <v>0</v>
      </c>
      <c r="H30" s="40">
        <f>Honorarios!H14</f>
        <v>0</v>
      </c>
      <c r="I30" s="40">
        <f>SUM(E30:H30)</f>
        <v>0</v>
      </c>
      <c r="K30" s="40">
        <f>E30+G30</f>
        <v>0</v>
      </c>
    </row>
    <row r="31" spans="2:11" x14ac:dyDescent="0.25">
      <c r="B31">
        <v>2</v>
      </c>
      <c r="C31" s="39">
        <v>29020106</v>
      </c>
      <c r="D31" s="35" t="s">
        <v>51</v>
      </c>
      <c r="E31" s="40">
        <f>Polizas!E27</f>
        <v>0</v>
      </c>
      <c r="F31" s="40">
        <f>Polizas!F27</f>
        <v>0</v>
      </c>
      <c r="G31" s="40">
        <f>Polizas!G27</f>
        <v>0</v>
      </c>
      <c r="H31" s="40">
        <f>Polizas!H27</f>
        <v>0</v>
      </c>
      <c r="I31" s="40">
        <f t="shared" ref="I31:I40" si="0">SUM(E31:H31)</f>
        <v>0</v>
      </c>
      <c r="K31" s="40">
        <f t="shared" ref="K31:K40" si="1">E31+G31</f>
        <v>0</v>
      </c>
    </row>
    <row r="32" spans="2:11" x14ac:dyDescent="0.25">
      <c r="B32">
        <v>3</v>
      </c>
      <c r="C32" s="39">
        <v>29020107</v>
      </c>
      <c r="D32" s="35" t="s">
        <v>52</v>
      </c>
      <c r="E32" s="40">
        <f>Publicidad!E10</f>
        <v>0</v>
      </c>
      <c r="F32" s="40">
        <f>Publicidad!F10</f>
        <v>0</v>
      </c>
      <c r="G32" s="40">
        <f>Publicidad!G10</f>
        <v>0</v>
      </c>
      <c r="H32" s="40">
        <f>Publicidad!H10</f>
        <v>0</v>
      </c>
      <c r="I32" s="40">
        <f t="shared" si="0"/>
        <v>0</v>
      </c>
      <c r="K32" s="40">
        <f t="shared" si="1"/>
        <v>0</v>
      </c>
    </row>
    <row r="33" spans="2:11" x14ac:dyDescent="0.25">
      <c r="B33">
        <v>4</v>
      </c>
      <c r="C33" s="39">
        <v>29020108</v>
      </c>
      <c r="D33" s="35" t="s">
        <v>53</v>
      </c>
      <c r="E33" s="40">
        <f>Servicios!E11</f>
        <v>0</v>
      </c>
      <c r="F33" s="40">
        <f>Servicios!F11</f>
        <v>0</v>
      </c>
      <c r="G33" s="40">
        <f>Servicios!G11</f>
        <v>0</v>
      </c>
      <c r="H33" s="40">
        <f>Servicios!H11</f>
        <v>0</v>
      </c>
      <c r="I33" s="40">
        <f t="shared" si="0"/>
        <v>0</v>
      </c>
      <c r="K33" s="40">
        <f t="shared" si="1"/>
        <v>0</v>
      </c>
    </row>
    <row r="34" spans="2:11" x14ac:dyDescent="0.25">
      <c r="B34">
        <v>5</v>
      </c>
      <c r="C34" s="39">
        <v>29020109</v>
      </c>
      <c r="D34" s="35" t="s">
        <v>54</v>
      </c>
      <c r="E34" s="40"/>
      <c r="F34" s="40"/>
      <c r="G34" s="40"/>
      <c r="H34" s="40">
        <f>Papeleria!H22</f>
        <v>0</v>
      </c>
      <c r="I34" s="40">
        <f t="shared" si="0"/>
        <v>0</v>
      </c>
      <c r="K34" s="40">
        <f t="shared" si="1"/>
        <v>0</v>
      </c>
    </row>
    <row r="35" spans="2:11" x14ac:dyDescent="0.25">
      <c r="B35">
        <v>6</v>
      </c>
      <c r="C35" s="39">
        <v>29020110</v>
      </c>
      <c r="D35" s="35" t="s">
        <v>55</v>
      </c>
      <c r="E35" s="40"/>
      <c r="F35" s="40"/>
      <c r="G35" s="40"/>
      <c r="H35" s="40">
        <f>'Arrendamientos '!H11</f>
        <v>0</v>
      </c>
      <c r="I35" s="40">
        <f t="shared" si="0"/>
        <v>0</v>
      </c>
      <c r="K35" s="40">
        <f t="shared" si="1"/>
        <v>0</v>
      </c>
    </row>
    <row r="36" spans="2:11" x14ac:dyDescent="0.25">
      <c r="B36">
        <v>7</v>
      </c>
      <c r="C36" s="39">
        <v>29020112</v>
      </c>
      <c r="D36" s="35" t="s">
        <v>56</v>
      </c>
      <c r="E36" s="40">
        <f>Activos!E28</f>
        <v>0</v>
      </c>
      <c r="F36" s="40"/>
      <c r="G36" s="40"/>
      <c r="H36" s="40">
        <f>Activos!H28</f>
        <v>0</v>
      </c>
      <c r="I36" s="40">
        <f t="shared" si="0"/>
        <v>0</v>
      </c>
      <c r="K36" s="40">
        <f t="shared" si="1"/>
        <v>0</v>
      </c>
    </row>
    <row r="37" spans="2:11" x14ac:dyDescent="0.25">
      <c r="B37">
        <v>8</v>
      </c>
      <c r="C37" s="39">
        <v>29020113</v>
      </c>
      <c r="D37" s="35" t="s">
        <v>57</v>
      </c>
      <c r="E37" s="40"/>
      <c r="F37" s="40"/>
      <c r="G37" s="40"/>
      <c r="H37" s="40">
        <f>Diversos!H16</f>
        <v>0</v>
      </c>
      <c r="I37" s="40">
        <f t="shared" si="0"/>
        <v>0</v>
      </c>
      <c r="K37" s="40">
        <f t="shared" si="1"/>
        <v>0</v>
      </c>
    </row>
    <row r="38" spans="2:11" x14ac:dyDescent="0.25">
      <c r="B38">
        <v>9</v>
      </c>
      <c r="C38" s="39">
        <v>29020114</v>
      </c>
      <c r="D38" s="35" t="s">
        <v>58</v>
      </c>
      <c r="E38" s="40"/>
      <c r="F38" s="40"/>
      <c r="G38" s="40"/>
      <c r="H38" s="40">
        <f>Viaticos!H11</f>
        <v>0</v>
      </c>
      <c r="I38" s="40">
        <f t="shared" si="0"/>
        <v>0</v>
      </c>
      <c r="K38" s="40">
        <f t="shared" si="1"/>
        <v>0</v>
      </c>
    </row>
    <row r="39" spans="2:11" x14ac:dyDescent="0.25">
      <c r="B39">
        <v>10</v>
      </c>
      <c r="C39" s="39">
        <v>29020116</v>
      </c>
      <c r="D39" s="35" t="s">
        <v>59</v>
      </c>
      <c r="E39" s="22"/>
      <c r="F39" s="37"/>
      <c r="G39" s="37"/>
      <c r="H39" s="37"/>
      <c r="I39" s="40">
        <f t="shared" si="0"/>
        <v>0</v>
      </c>
      <c r="K39" s="40">
        <f>E39+H39</f>
        <v>0</v>
      </c>
    </row>
    <row r="40" spans="2:11" x14ac:dyDescent="0.25">
      <c r="B40">
        <v>11</v>
      </c>
      <c r="C40" s="39">
        <v>29020117</v>
      </c>
      <c r="D40" s="35" t="s">
        <v>60</v>
      </c>
      <c r="E40" s="40"/>
      <c r="F40" s="40"/>
      <c r="G40" s="40"/>
      <c r="H40" s="40">
        <f>'Apoyo a Invest'!H27</f>
        <v>0</v>
      </c>
      <c r="I40" s="40">
        <f t="shared" si="0"/>
        <v>0</v>
      </c>
      <c r="K40" s="40">
        <f t="shared" si="1"/>
        <v>0</v>
      </c>
    </row>
    <row r="41" spans="2:11" x14ac:dyDescent="0.25">
      <c r="B41">
        <v>12</v>
      </c>
      <c r="C41" s="39">
        <v>29020118</v>
      </c>
      <c r="D41" s="35" t="s">
        <v>61</v>
      </c>
      <c r="E41" s="37">
        <f>Estampilla!E27</f>
        <v>0</v>
      </c>
      <c r="F41" s="37">
        <f>Estampilla!F27</f>
        <v>0</v>
      </c>
      <c r="G41" s="37">
        <f>Estampilla!G27</f>
        <v>0</v>
      </c>
      <c r="H41" s="37">
        <f>Estampilla!H27</f>
        <v>0</v>
      </c>
      <c r="I41" s="40">
        <f>SUM(E41:H41)</f>
        <v>0</v>
      </c>
      <c r="K41" s="40">
        <f>E41+G41</f>
        <v>0</v>
      </c>
    </row>
    <row r="42" spans="2:11" x14ac:dyDescent="0.25">
      <c r="D42" s="15" t="s">
        <v>78</v>
      </c>
      <c r="E42" s="43">
        <f>SUM(E30:E41)</f>
        <v>0</v>
      </c>
      <c r="F42" s="43">
        <f>SUM(F30:F41)</f>
        <v>0</v>
      </c>
      <c r="G42" s="43">
        <f>SUM(G30:G41)</f>
        <v>0</v>
      </c>
      <c r="H42" s="43">
        <f>SUM(H30:H41)</f>
        <v>0</v>
      </c>
      <c r="I42" s="43">
        <f>SUM(I30:I41)</f>
        <v>0</v>
      </c>
      <c r="K42" s="43">
        <f>SUM(K30:K41)</f>
        <v>0</v>
      </c>
    </row>
    <row r="44" spans="2:11" x14ac:dyDescent="0.25">
      <c r="G44" s="74"/>
      <c r="H44" s="74"/>
    </row>
    <row r="45" spans="2:11" x14ac:dyDescent="0.25">
      <c r="C45" s="41" t="s">
        <v>80</v>
      </c>
      <c r="D45" s="37">
        <f>F25</f>
        <v>0</v>
      </c>
    </row>
    <row r="46" spans="2:11" x14ac:dyDescent="0.25">
      <c r="C46" s="41" t="s">
        <v>81</v>
      </c>
      <c r="D46" s="37">
        <f>K42</f>
        <v>0</v>
      </c>
      <c r="H46" s="79"/>
    </row>
    <row r="47" spans="2:11" x14ac:dyDescent="0.25">
      <c r="C47" s="41" t="s">
        <v>178</v>
      </c>
      <c r="D47" s="37">
        <f>D45-D46</f>
        <v>0</v>
      </c>
    </row>
    <row r="48" spans="2:11" x14ac:dyDescent="0.25">
      <c r="C48" s="41" t="s">
        <v>179</v>
      </c>
      <c r="D48" s="66" t="e">
        <f>D47/D45</f>
        <v>#DIV/0!</v>
      </c>
    </row>
    <row r="49" spans="3:9" x14ac:dyDescent="0.25">
      <c r="C49" s="15" t="s">
        <v>180</v>
      </c>
      <c r="D49" s="64">
        <f>D47+K39</f>
        <v>0</v>
      </c>
      <c r="E49" s="9">
        <f>E36</f>
        <v>0</v>
      </c>
      <c r="I49" s="74"/>
    </row>
    <row r="50" spans="3:9" x14ac:dyDescent="0.25">
      <c r="C50" s="15" t="s">
        <v>181</v>
      </c>
      <c r="D50" s="67" t="e">
        <f>(D47+K39)/D45</f>
        <v>#DIV/0!</v>
      </c>
      <c r="E50" s="81" t="e">
        <f>E49/D45</f>
        <v>#DIV/0!</v>
      </c>
    </row>
  </sheetData>
  <mergeCells count="5">
    <mergeCell ref="E28:F28"/>
    <mergeCell ref="G28:H28"/>
    <mergeCell ref="F21:G21"/>
    <mergeCell ref="D15:D18"/>
    <mergeCell ref="C15:C18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42" yWindow="296" count="2">
        <x14:dataValidation type="list" allowBlank="1" showInputMessage="1" showErrorMessage="1" xr:uid="{00000000-0002-0000-0400-000000000000}">
          <x14:formula1>
            <xm:f>Consolidado!$D$29:$D$30</xm:f>
          </x14:formula1>
          <xm:sqref>D5</xm:sqref>
        </x14:dataValidation>
        <x14:dataValidation type="list" showInputMessage="1" showErrorMessage="1" xr:uid="{00000000-0002-0000-0400-000001000000}">
          <x14:formula1>
            <xm:f>Consolidado!$D$4:$D$7</xm:f>
          </x14:formula1>
          <xm:sqref>D23:D24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9"/>
  <sheetViews>
    <sheetView showGridLines="0" topLeftCell="A10" workbookViewId="0">
      <selection activeCell="B31" sqref="B31"/>
    </sheetView>
  </sheetViews>
  <sheetFormatPr baseColWidth="10" defaultColWidth="11.42578125" defaultRowHeight="15" x14ac:dyDescent="0.25"/>
  <cols>
    <col min="1" max="1" width="3.140625" style="23" customWidth="1"/>
    <col min="2" max="2" width="37.7109375" style="23" bestFit="1" customWidth="1"/>
    <col min="3" max="3" width="16.85546875" style="25" customWidth="1"/>
    <col min="4" max="7" width="16.85546875" style="26" customWidth="1"/>
    <col min="8" max="8" width="14.42578125" style="23" bestFit="1" customWidth="1"/>
    <col min="9" max="9" width="15.42578125" style="23" bestFit="1" customWidth="1"/>
    <col min="10" max="10" width="13.140625" style="23" bestFit="1" customWidth="1"/>
    <col min="11" max="16384" width="11.42578125" style="23"/>
  </cols>
  <sheetData>
    <row r="2" spans="2:10" x14ac:dyDescent="0.25">
      <c r="B2" s="28"/>
      <c r="C2" s="28"/>
      <c r="D2" s="28"/>
      <c r="E2" s="28"/>
      <c r="F2" s="28"/>
      <c r="G2" s="28"/>
      <c r="J2" s="24"/>
    </row>
    <row r="3" spans="2:10" x14ac:dyDescent="0.25">
      <c r="B3" s="108" t="s">
        <v>118</v>
      </c>
      <c r="C3" s="109"/>
      <c r="D3" s="109"/>
      <c r="E3" s="109"/>
      <c r="F3" s="109"/>
      <c r="G3" s="110"/>
    </row>
    <row r="4" spans="2:10" ht="15" customHeight="1" x14ac:dyDescent="0.25">
      <c r="B4" s="108">
        <f>'Resumen PPTO'!D7</f>
        <v>0</v>
      </c>
      <c r="C4" s="109"/>
      <c r="D4" s="109"/>
      <c r="E4" s="109"/>
      <c r="F4" s="109"/>
      <c r="G4" s="110"/>
    </row>
    <row r="6" spans="2:10" x14ac:dyDescent="0.25">
      <c r="B6" s="14" t="s">
        <v>113</v>
      </c>
      <c r="C6" s="34" t="s">
        <v>114</v>
      </c>
      <c r="D6" s="34" t="s">
        <v>115</v>
      </c>
      <c r="E6" s="34" t="s">
        <v>116</v>
      </c>
      <c r="F6" s="34" t="s">
        <v>117</v>
      </c>
      <c r="G6" s="16" t="s">
        <v>80</v>
      </c>
    </row>
    <row r="7" spans="2:10" x14ac:dyDescent="0.25">
      <c r="B7" s="33" t="s">
        <v>103</v>
      </c>
      <c r="C7" s="21"/>
      <c r="D7" s="21"/>
      <c r="E7" s="21"/>
      <c r="F7" s="21"/>
      <c r="G7" s="46"/>
    </row>
    <row r="8" spans="2:10" x14ac:dyDescent="0.25">
      <c r="B8" s="33" t="s">
        <v>108</v>
      </c>
      <c r="C8" s="21"/>
      <c r="D8" s="21"/>
      <c r="E8" s="21"/>
      <c r="F8" s="21"/>
      <c r="G8" s="46"/>
      <c r="I8" s="76"/>
    </row>
    <row r="9" spans="2:10" x14ac:dyDescent="0.25">
      <c r="B9" s="33" t="s">
        <v>109</v>
      </c>
      <c r="C9" s="21"/>
      <c r="D9" s="21"/>
      <c r="E9" s="21"/>
      <c r="F9" s="21"/>
      <c r="G9" s="46"/>
    </row>
    <row r="10" spans="2:10" x14ac:dyDescent="0.25">
      <c r="B10" s="33" t="s">
        <v>110</v>
      </c>
      <c r="C10" s="21"/>
      <c r="D10" s="21"/>
      <c r="E10" s="21"/>
      <c r="F10" s="21"/>
      <c r="G10" s="46"/>
    </row>
    <row r="11" spans="2:10" x14ac:dyDescent="0.25">
      <c r="B11" s="33" t="s">
        <v>111</v>
      </c>
      <c r="C11" s="21">
        <v>0</v>
      </c>
      <c r="D11" s="21">
        <v>0</v>
      </c>
      <c r="E11" s="21">
        <v>0</v>
      </c>
      <c r="F11" s="21">
        <v>0</v>
      </c>
      <c r="G11" s="46">
        <f>SUM(C11:F11)</f>
        <v>0</v>
      </c>
    </row>
    <row r="12" spans="2:10" x14ac:dyDescent="0.25">
      <c r="B12" s="15" t="s">
        <v>104</v>
      </c>
      <c r="C12" s="48">
        <f>SUM(C7:C11)</f>
        <v>0</v>
      </c>
      <c r="D12" s="48">
        <f>SUM(D7:D11)</f>
        <v>0</v>
      </c>
      <c r="E12" s="48">
        <f>SUM(E7:E11)</f>
        <v>0</v>
      </c>
      <c r="F12" s="48">
        <f>SUM(F7:F11)</f>
        <v>0</v>
      </c>
      <c r="G12" s="49">
        <f>SUM(G8:G11)</f>
        <v>0</v>
      </c>
    </row>
    <row r="13" spans="2:10" ht="12.75" x14ac:dyDescent="0.2">
      <c r="B13" s="29"/>
      <c r="C13" s="29"/>
      <c r="D13" s="30"/>
      <c r="E13" s="30"/>
      <c r="F13" s="30"/>
      <c r="G13" s="30"/>
    </row>
    <row r="14" spans="2:10" x14ac:dyDescent="0.25">
      <c r="B14" s="14" t="s">
        <v>112</v>
      </c>
      <c r="C14" s="34" t="s">
        <v>114</v>
      </c>
      <c r="D14" s="34" t="s">
        <v>115</v>
      </c>
      <c r="E14" s="34" t="s">
        <v>116</v>
      </c>
      <c r="F14" s="34" t="s">
        <v>117</v>
      </c>
      <c r="G14" s="16" t="s">
        <v>105</v>
      </c>
    </row>
    <row r="15" spans="2:10" x14ac:dyDescent="0.25">
      <c r="B15" s="47" t="s">
        <v>50</v>
      </c>
      <c r="C15" s="21"/>
      <c r="D15" s="21"/>
      <c r="E15" s="21"/>
      <c r="F15" s="21"/>
      <c r="G15" s="46"/>
      <c r="H15" s="65"/>
    </row>
    <row r="16" spans="2:10" x14ac:dyDescent="0.25">
      <c r="B16" s="47" t="s">
        <v>51</v>
      </c>
      <c r="C16" s="21"/>
      <c r="D16" s="21"/>
      <c r="E16" s="21"/>
      <c r="F16" s="21"/>
      <c r="G16" s="46"/>
      <c r="H16" s="65"/>
    </row>
    <row r="17" spans="2:9" x14ac:dyDescent="0.25">
      <c r="B17" s="47" t="s">
        <v>52</v>
      </c>
      <c r="C17" s="21"/>
      <c r="D17" s="21"/>
      <c r="E17" s="21"/>
      <c r="F17" s="21"/>
      <c r="G17" s="46"/>
      <c r="H17" s="65"/>
    </row>
    <row r="18" spans="2:9" x14ac:dyDescent="0.25">
      <c r="B18" s="47" t="s">
        <v>53</v>
      </c>
      <c r="C18" s="21"/>
      <c r="D18" s="21"/>
      <c r="E18" s="21"/>
      <c r="F18" s="21"/>
      <c r="G18" s="46"/>
      <c r="H18" s="65"/>
    </row>
    <row r="19" spans="2:9" x14ac:dyDescent="0.25">
      <c r="B19" s="47" t="s">
        <v>54</v>
      </c>
      <c r="C19" s="21"/>
      <c r="D19" s="21"/>
      <c r="E19" s="21"/>
      <c r="F19" s="21"/>
      <c r="G19" s="46"/>
      <c r="H19" s="65"/>
    </row>
    <row r="20" spans="2:9" x14ac:dyDescent="0.25">
      <c r="B20" s="47" t="s">
        <v>55</v>
      </c>
      <c r="C20" s="21"/>
      <c r="D20" s="21"/>
      <c r="E20" s="21"/>
      <c r="F20" s="21"/>
      <c r="G20" s="46"/>
      <c r="H20" s="65"/>
    </row>
    <row r="21" spans="2:9" x14ac:dyDescent="0.25">
      <c r="B21" s="47" t="s">
        <v>56</v>
      </c>
      <c r="C21" s="21"/>
      <c r="D21" s="21"/>
      <c r="E21" s="21"/>
      <c r="F21" s="21"/>
      <c r="G21" s="46"/>
      <c r="H21" s="65"/>
    </row>
    <row r="22" spans="2:9" x14ac:dyDescent="0.25">
      <c r="B22" s="47" t="s">
        <v>57</v>
      </c>
      <c r="C22" s="21"/>
      <c r="D22" s="21"/>
      <c r="E22" s="21"/>
      <c r="F22" s="21"/>
      <c r="G22" s="46"/>
      <c r="H22" s="65"/>
    </row>
    <row r="23" spans="2:9" x14ac:dyDescent="0.25">
      <c r="B23" s="47" t="s">
        <v>58</v>
      </c>
      <c r="C23" s="21"/>
      <c r="D23" s="21"/>
      <c r="E23" s="21"/>
      <c r="F23" s="21"/>
      <c r="G23" s="46"/>
      <c r="H23" s="65"/>
      <c r="I23" s="76"/>
    </row>
    <row r="24" spans="2:9" x14ac:dyDescent="0.25">
      <c r="B24" s="47" t="s">
        <v>59</v>
      </c>
      <c r="C24" s="21"/>
      <c r="D24" s="21"/>
      <c r="E24" s="21"/>
      <c r="F24" s="21"/>
      <c r="G24" s="46"/>
      <c r="H24" s="65"/>
    </row>
    <row r="25" spans="2:9" x14ac:dyDescent="0.25">
      <c r="B25" s="47" t="s">
        <v>60</v>
      </c>
      <c r="C25" s="21">
        <v>0</v>
      </c>
      <c r="D25" s="21">
        <v>0</v>
      </c>
      <c r="E25" s="21">
        <v>0</v>
      </c>
      <c r="F25" s="21">
        <v>0</v>
      </c>
      <c r="G25" s="46">
        <f t="shared" ref="G25:G26" si="0">SUM(C25:F25)</f>
        <v>0</v>
      </c>
      <c r="H25" s="65"/>
    </row>
    <row r="26" spans="2:9" x14ac:dyDescent="0.25">
      <c r="B26" s="47" t="s">
        <v>61</v>
      </c>
      <c r="C26" s="21">
        <v>0</v>
      </c>
      <c r="D26" s="21">
        <v>0</v>
      </c>
      <c r="E26" s="21">
        <v>0</v>
      </c>
      <c r="F26" s="21">
        <v>0</v>
      </c>
      <c r="G26" s="46">
        <f t="shared" si="0"/>
        <v>0</v>
      </c>
      <c r="H26" s="65"/>
    </row>
    <row r="27" spans="2:9" x14ac:dyDescent="0.25">
      <c r="B27" s="15" t="s">
        <v>106</v>
      </c>
      <c r="C27" s="48">
        <f>SUM(C15:C26)</f>
        <v>0</v>
      </c>
      <c r="D27" s="48">
        <f>SUM(D15:D26)</f>
        <v>0</v>
      </c>
      <c r="E27" s="48">
        <f>SUM(E15:E26)</f>
        <v>0</v>
      </c>
      <c r="F27" s="48">
        <f>SUM(F15:F26)</f>
        <v>0</v>
      </c>
      <c r="G27" s="49">
        <f>SUM(G15:G26)</f>
        <v>0</v>
      </c>
    </row>
    <row r="28" spans="2:9" x14ac:dyDescent="0.25">
      <c r="C28" s="31"/>
      <c r="D28" s="32"/>
      <c r="E28" s="32"/>
      <c r="F28" s="32"/>
      <c r="G28" s="32"/>
    </row>
    <row r="29" spans="2:9" x14ac:dyDescent="0.25">
      <c r="B29" s="15" t="s">
        <v>107</v>
      </c>
      <c r="C29" s="50">
        <f>C12-C27</f>
        <v>0</v>
      </c>
      <c r="D29" s="49">
        <f>D12-D27</f>
        <v>0</v>
      </c>
      <c r="E29" s="49">
        <f>E12-E27</f>
        <v>0</v>
      </c>
      <c r="F29" s="49">
        <f>F12-F27</f>
        <v>0</v>
      </c>
      <c r="G29" s="49">
        <f>G12-G27</f>
        <v>0</v>
      </c>
    </row>
  </sheetData>
  <mergeCells count="2">
    <mergeCell ref="B3:G3"/>
    <mergeCell ref="B4:G4"/>
  </mergeCells>
  <conditionalFormatting sqref="C7 C12:G12">
    <cfRule type="cellIs" dxfId="3" priority="5" stopIfTrue="1" operator="lessThan">
      <formula>0</formula>
    </cfRule>
  </conditionalFormatting>
  <conditionalFormatting sqref="C15:G27">
    <cfRule type="cellIs" dxfId="2" priority="2" stopIfTrue="1" operator="lessThan">
      <formula>0</formula>
    </cfRule>
  </conditionalFormatting>
  <conditionalFormatting sqref="C29:G29">
    <cfRule type="cellIs" dxfId="1" priority="1" stopIfTrue="1" operator="lessThan">
      <formula>0</formula>
    </cfRule>
  </conditionalFormatting>
  <conditionalFormatting sqref="D7:F11">
    <cfRule type="cellIs" dxfId="0" priority="4" stopIfTrue="1" operator="lessThan">
      <formula>0</formula>
    </cfRule>
  </conditionalFormatting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17"/>
  <sheetViews>
    <sheetView showGridLines="0" workbookViewId="0">
      <selection activeCell="K7" sqref="K7"/>
    </sheetView>
  </sheetViews>
  <sheetFormatPr baseColWidth="10" defaultRowHeight="15" x14ac:dyDescent="0.25"/>
  <cols>
    <col min="1" max="1" width="2" customWidth="1"/>
    <col min="2" max="2" width="23.140625" bestFit="1" customWidth="1"/>
    <col min="3" max="3" width="29" bestFit="1" customWidth="1"/>
    <col min="4" max="4" width="28.4257812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65</v>
      </c>
      <c r="C5" s="103"/>
      <c r="D5" s="103"/>
      <c r="E5" s="104" t="str">
        <f>'Resumen PPTO'!C23</f>
        <v>XXXXXXXXX</v>
      </c>
      <c r="F5" s="105"/>
      <c r="G5" s="104" t="str">
        <f>'Resumen PPTO'!$C$24</f>
        <v>UTB (CONTRAPARTIDA)</v>
      </c>
      <c r="H5" s="105"/>
    </row>
    <row r="6" spans="2:11" ht="30" x14ac:dyDescent="0.25">
      <c r="B6" s="16" t="s">
        <v>43</v>
      </c>
      <c r="C6" s="16" t="s">
        <v>44</v>
      </c>
      <c r="D6" s="88" t="s">
        <v>192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80"/>
      <c r="F7" s="80">
        <v>0</v>
      </c>
      <c r="G7" s="80">
        <v>0</v>
      </c>
      <c r="H7" s="80">
        <v>0</v>
      </c>
      <c r="I7" s="40">
        <f>H7</f>
        <v>0</v>
      </c>
      <c r="K7" s="40">
        <f>E7+G7</f>
        <v>0</v>
      </c>
    </row>
    <row r="8" spans="2:11" x14ac:dyDescent="0.25">
      <c r="B8" s="18"/>
      <c r="C8" s="18"/>
      <c r="D8" s="18"/>
      <c r="E8" s="80"/>
      <c r="F8" s="80"/>
      <c r="G8" s="80"/>
      <c r="H8" s="80">
        <v>0</v>
      </c>
      <c r="I8" s="40">
        <f t="shared" ref="I8:I9" si="0">H8</f>
        <v>0</v>
      </c>
      <c r="K8" s="40">
        <f t="shared" ref="K8:K13" si="1">E8+G8</f>
        <v>0</v>
      </c>
    </row>
    <row r="9" spans="2:11" x14ac:dyDescent="0.25">
      <c r="B9" s="18"/>
      <c r="C9" s="18"/>
      <c r="D9" s="18"/>
      <c r="E9" s="80"/>
      <c r="F9" s="80"/>
      <c r="G9" s="80"/>
      <c r="H9" s="80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80"/>
      <c r="F10" s="80"/>
      <c r="G10" s="80"/>
      <c r="H10" s="80">
        <v>0</v>
      </c>
      <c r="I10" s="40">
        <f>E10</f>
        <v>0</v>
      </c>
      <c r="K10" s="40">
        <f t="shared" si="1"/>
        <v>0</v>
      </c>
    </row>
    <row r="11" spans="2:11" x14ac:dyDescent="0.25">
      <c r="B11" s="18"/>
      <c r="C11" s="18"/>
      <c r="D11" s="18"/>
      <c r="E11" s="80"/>
      <c r="F11" s="80"/>
      <c r="G11" s="80"/>
      <c r="H11" s="80"/>
      <c r="I11" s="40">
        <f>E11</f>
        <v>0</v>
      </c>
      <c r="K11" s="40">
        <f t="shared" si="1"/>
        <v>0</v>
      </c>
    </row>
    <row r="12" spans="2:11" x14ac:dyDescent="0.25">
      <c r="B12" s="18"/>
      <c r="C12" s="18"/>
      <c r="D12" s="18"/>
      <c r="E12" s="80"/>
      <c r="F12" s="80"/>
      <c r="G12" s="80"/>
      <c r="H12" s="80"/>
      <c r="I12" s="40"/>
      <c r="K12" s="40">
        <f t="shared" si="1"/>
        <v>0</v>
      </c>
    </row>
    <row r="13" spans="2:11" x14ac:dyDescent="0.25">
      <c r="B13" s="75"/>
      <c r="C13" s="18"/>
      <c r="D13" s="18"/>
      <c r="E13" s="80">
        <v>0</v>
      </c>
      <c r="F13" s="80">
        <v>0</v>
      </c>
      <c r="G13" s="80">
        <v>0</v>
      </c>
      <c r="H13" s="80">
        <v>0</v>
      </c>
      <c r="I13" s="40">
        <f t="shared" ref="I13" si="2">SUM(E13:H13)</f>
        <v>0</v>
      </c>
      <c r="K13" s="40">
        <f t="shared" si="1"/>
        <v>0</v>
      </c>
    </row>
    <row r="14" spans="2:11" x14ac:dyDescent="0.25">
      <c r="B14" s="111" t="s">
        <v>76</v>
      </c>
      <c r="C14" s="112"/>
      <c r="D14" s="113"/>
      <c r="E14" s="51">
        <f>SUM(E7:E13)</f>
        <v>0</v>
      </c>
      <c r="F14" s="51">
        <f>SUM(F7:F13)</f>
        <v>0</v>
      </c>
      <c r="G14" s="51">
        <f>SUM(G7:G13)</f>
        <v>0</v>
      </c>
      <c r="H14" s="51">
        <f>SUM(H7:H13)</f>
        <v>0</v>
      </c>
      <c r="I14" s="52">
        <f>SUM(I7:I13)</f>
        <v>0</v>
      </c>
      <c r="K14" s="42">
        <f>SUM(K7:K13)</f>
        <v>0</v>
      </c>
    </row>
    <row r="17" spans="8:8" x14ac:dyDescent="0.25">
      <c r="H17" s="79">
        <f>H8+H9+H10</f>
        <v>0</v>
      </c>
    </row>
  </sheetData>
  <mergeCells count="5">
    <mergeCell ref="E4:H4"/>
    <mergeCell ref="E5:F5"/>
    <mergeCell ref="G5:H5"/>
    <mergeCell ref="B5:D5"/>
    <mergeCell ref="B14:D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K27"/>
  <sheetViews>
    <sheetView showGridLines="0" workbookViewId="0">
      <selection activeCell="B5" sqref="B5:D5"/>
    </sheetView>
  </sheetViews>
  <sheetFormatPr baseColWidth="10" defaultRowHeight="15" x14ac:dyDescent="0.25"/>
  <cols>
    <col min="1" max="1" width="2" customWidth="1"/>
    <col min="2" max="4" width="30.7109375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66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46</v>
      </c>
      <c r="C6" s="16" t="s">
        <v>47</v>
      </c>
      <c r="D6" s="16" t="s">
        <v>48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26" si="0">SUM(E8:H8)</f>
        <v>0</v>
      </c>
      <c r="K8" s="40">
        <f t="shared" ref="K8:K26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8"/>
      <c r="C10" s="18"/>
      <c r="D10" s="18"/>
      <c r="E10" s="21">
        <v>0</v>
      </c>
      <c r="F10" s="21">
        <v>0</v>
      </c>
      <c r="G10" s="21">
        <v>0</v>
      </c>
      <c r="H10" s="21">
        <v>0</v>
      </c>
      <c r="I10" s="40">
        <f t="shared" si="0"/>
        <v>0</v>
      </c>
      <c r="K10" s="40">
        <f t="shared" si="1"/>
        <v>0</v>
      </c>
    </row>
    <row r="11" spans="2:11" x14ac:dyDescent="0.25">
      <c r="B11" s="18"/>
      <c r="C11" s="18"/>
      <c r="D11" s="18"/>
      <c r="E11" s="21">
        <v>0</v>
      </c>
      <c r="F11" s="21">
        <v>0</v>
      </c>
      <c r="G11" s="21">
        <v>0</v>
      </c>
      <c r="H11" s="21">
        <v>0</v>
      </c>
      <c r="I11" s="40">
        <f t="shared" si="0"/>
        <v>0</v>
      </c>
      <c r="K11" s="40">
        <f t="shared" si="1"/>
        <v>0</v>
      </c>
    </row>
    <row r="12" spans="2:11" x14ac:dyDescent="0.25">
      <c r="B12" s="18"/>
      <c r="C12" s="18"/>
      <c r="D12" s="18"/>
      <c r="E12" s="21">
        <v>0</v>
      </c>
      <c r="F12" s="21">
        <v>0</v>
      </c>
      <c r="G12" s="21">
        <v>0</v>
      </c>
      <c r="H12" s="21">
        <v>0</v>
      </c>
      <c r="I12" s="40">
        <f t="shared" si="0"/>
        <v>0</v>
      </c>
      <c r="K12" s="40">
        <f t="shared" si="1"/>
        <v>0</v>
      </c>
    </row>
    <row r="13" spans="2:11" x14ac:dyDescent="0.25">
      <c r="B13" s="18"/>
      <c r="C13" s="18"/>
      <c r="D13" s="18"/>
      <c r="E13" s="21">
        <v>0</v>
      </c>
      <c r="F13" s="21">
        <v>0</v>
      </c>
      <c r="G13" s="21">
        <v>0</v>
      </c>
      <c r="H13" s="21">
        <v>0</v>
      </c>
      <c r="I13" s="40">
        <f t="shared" si="0"/>
        <v>0</v>
      </c>
      <c r="K13" s="40">
        <f t="shared" si="1"/>
        <v>0</v>
      </c>
    </row>
    <row r="14" spans="2:11" x14ac:dyDescent="0.25">
      <c r="B14" s="18"/>
      <c r="C14" s="18"/>
      <c r="D14" s="18"/>
      <c r="E14" s="21">
        <v>0</v>
      </c>
      <c r="F14" s="21">
        <v>0</v>
      </c>
      <c r="G14" s="21">
        <v>0</v>
      </c>
      <c r="H14" s="21">
        <v>0</v>
      </c>
      <c r="I14" s="40">
        <f t="shared" si="0"/>
        <v>0</v>
      </c>
      <c r="K14" s="40">
        <f t="shared" si="1"/>
        <v>0</v>
      </c>
    </row>
    <row r="15" spans="2:11" x14ac:dyDescent="0.25">
      <c r="B15" s="18"/>
      <c r="C15" s="18"/>
      <c r="D15" s="18"/>
      <c r="E15" s="21">
        <v>0</v>
      </c>
      <c r="F15" s="21">
        <v>0</v>
      </c>
      <c r="G15" s="21">
        <v>0</v>
      </c>
      <c r="H15" s="21">
        <v>0</v>
      </c>
      <c r="I15" s="40">
        <f>SUM(E15:H15)</f>
        <v>0</v>
      </c>
      <c r="K15" s="40">
        <f t="shared" si="1"/>
        <v>0</v>
      </c>
    </row>
    <row r="16" spans="2:11" x14ac:dyDescent="0.25">
      <c r="B16" s="18"/>
      <c r="C16" s="18"/>
      <c r="D16" s="18"/>
      <c r="E16" s="21">
        <v>0</v>
      </c>
      <c r="F16" s="21">
        <v>0</v>
      </c>
      <c r="G16" s="21">
        <v>0</v>
      </c>
      <c r="H16" s="21">
        <v>0</v>
      </c>
      <c r="I16" s="40">
        <f t="shared" ref="I16:I25" si="2">SUM(E16:H16)</f>
        <v>0</v>
      </c>
      <c r="K16" s="40">
        <f t="shared" si="1"/>
        <v>0</v>
      </c>
    </row>
    <row r="17" spans="2:11" x14ac:dyDescent="0.25">
      <c r="B17" s="18"/>
      <c r="C17" s="18"/>
      <c r="D17" s="18"/>
      <c r="E17" s="21">
        <v>0</v>
      </c>
      <c r="F17" s="21">
        <v>0</v>
      </c>
      <c r="G17" s="21">
        <v>0</v>
      </c>
      <c r="H17" s="21">
        <v>0</v>
      </c>
      <c r="I17" s="40">
        <f t="shared" si="2"/>
        <v>0</v>
      </c>
      <c r="K17" s="40">
        <f t="shared" si="1"/>
        <v>0</v>
      </c>
    </row>
    <row r="18" spans="2:11" x14ac:dyDescent="0.25">
      <c r="B18" s="18"/>
      <c r="C18" s="18"/>
      <c r="D18" s="18"/>
      <c r="E18" s="21">
        <v>0</v>
      </c>
      <c r="F18" s="21">
        <v>0</v>
      </c>
      <c r="G18" s="21">
        <v>0</v>
      </c>
      <c r="H18" s="21">
        <v>0</v>
      </c>
      <c r="I18" s="40">
        <f t="shared" si="2"/>
        <v>0</v>
      </c>
      <c r="K18" s="40">
        <f t="shared" si="1"/>
        <v>0</v>
      </c>
    </row>
    <row r="19" spans="2:11" x14ac:dyDescent="0.25">
      <c r="B19" s="18"/>
      <c r="C19" s="18"/>
      <c r="D19" s="18"/>
      <c r="E19" s="21">
        <v>0</v>
      </c>
      <c r="F19" s="21">
        <v>0</v>
      </c>
      <c r="G19" s="21">
        <v>0</v>
      </c>
      <c r="H19" s="21">
        <v>0</v>
      </c>
      <c r="I19" s="40">
        <f t="shared" si="2"/>
        <v>0</v>
      </c>
      <c r="K19" s="40">
        <f t="shared" si="1"/>
        <v>0</v>
      </c>
    </row>
    <row r="20" spans="2:11" x14ac:dyDescent="0.25">
      <c r="B20" s="18"/>
      <c r="C20" s="18"/>
      <c r="D20" s="18"/>
      <c r="E20" s="21">
        <v>0</v>
      </c>
      <c r="F20" s="21">
        <v>0</v>
      </c>
      <c r="G20" s="21">
        <v>0</v>
      </c>
      <c r="H20" s="21">
        <v>0</v>
      </c>
      <c r="I20" s="40">
        <f t="shared" si="2"/>
        <v>0</v>
      </c>
      <c r="K20" s="40">
        <f t="shared" si="1"/>
        <v>0</v>
      </c>
    </row>
    <row r="21" spans="2:11" x14ac:dyDescent="0.25">
      <c r="B21" s="18"/>
      <c r="C21" s="18"/>
      <c r="D21" s="18"/>
      <c r="E21" s="21">
        <v>0</v>
      </c>
      <c r="F21" s="21">
        <v>0</v>
      </c>
      <c r="G21" s="21">
        <v>0</v>
      </c>
      <c r="H21" s="21">
        <v>0</v>
      </c>
      <c r="I21" s="40">
        <f t="shared" si="2"/>
        <v>0</v>
      </c>
      <c r="K21" s="40">
        <f t="shared" si="1"/>
        <v>0</v>
      </c>
    </row>
    <row r="22" spans="2:11" x14ac:dyDescent="0.25">
      <c r="B22" s="18"/>
      <c r="C22" s="18"/>
      <c r="D22" s="18"/>
      <c r="E22" s="21">
        <v>0</v>
      </c>
      <c r="F22" s="21">
        <v>0</v>
      </c>
      <c r="G22" s="21">
        <v>0</v>
      </c>
      <c r="H22" s="21">
        <v>0</v>
      </c>
      <c r="I22" s="40">
        <f t="shared" si="2"/>
        <v>0</v>
      </c>
      <c r="K22" s="40">
        <f t="shared" si="1"/>
        <v>0</v>
      </c>
    </row>
    <row r="23" spans="2:11" x14ac:dyDescent="0.25">
      <c r="B23" s="18"/>
      <c r="C23" s="18"/>
      <c r="D23" s="18"/>
      <c r="E23" s="21">
        <v>0</v>
      </c>
      <c r="F23" s="21">
        <v>0</v>
      </c>
      <c r="G23" s="21">
        <v>0</v>
      </c>
      <c r="H23" s="21">
        <v>0</v>
      </c>
      <c r="I23" s="40">
        <f t="shared" si="2"/>
        <v>0</v>
      </c>
      <c r="K23" s="40">
        <f t="shared" si="1"/>
        <v>0</v>
      </c>
    </row>
    <row r="24" spans="2:11" x14ac:dyDescent="0.25">
      <c r="B24" s="18"/>
      <c r="C24" s="18"/>
      <c r="D24" s="18"/>
      <c r="E24" s="21">
        <v>0</v>
      </c>
      <c r="F24" s="21">
        <v>0</v>
      </c>
      <c r="G24" s="21">
        <v>0</v>
      </c>
      <c r="H24" s="21">
        <v>0</v>
      </c>
      <c r="I24" s="40">
        <f t="shared" si="2"/>
        <v>0</v>
      </c>
      <c r="K24" s="40">
        <f t="shared" si="1"/>
        <v>0</v>
      </c>
    </row>
    <row r="25" spans="2:11" x14ac:dyDescent="0.25">
      <c r="B25" s="18"/>
      <c r="C25" s="18"/>
      <c r="D25" s="18"/>
      <c r="E25" s="21">
        <v>0</v>
      </c>
      <c r="F25" s="21">
        <v>0</v>
      </c>
      <c r="G25" s="21">
        <v>0</v>
      </c>
      <c r="H25" s="21">
        <v>0</v>
      </c>
      <c r="I25" s="40">
        <f t="shared" si="2"/>
        <v>0</v>
      </c>
      <c r="K25" s="40">
        <f t="shared" si="1"/>
        <v>0</v>
      </c>
    </row>
    <row r="26" spans="2:11" x14ac:dyDescent="0.25">
      <c r="B26" s="18"/>
      <c r="C26" s="18"/>
      <c r="D26" s="18"/>
      <c r="E26" s="21">
        <v>0</v>
      </c>
      <c r="F26" s="21">
        <v>0</v>
      </c>
      <c r="G26" s="21">
        <v>0</v>
      </c>
      <c r="H26" s="21">
        <v>0</v>
      </c>
      <c r="I26" s="40">
        <f t="shared" si="0"/>
        <v>0</v>
      </c>
      <c r="K26" s="40">
        <f t="shared" si="1"/>
        <v>0</v>
      </c>
    </row>
    <row r="27" spans="2:11" x14ac:dyDescent="0.25">
      <c r="B27" s="111" t="s">
        <v>49</v>
      </c>
      <c r="C27" s="112"/>
      <c r="D27" s="113"/>
      <c r="E27" s="51">
        <f>SUM(E7:E26)</f>
        <v>0</v>
      </c>
      <c r="F27" s="51">
        <f>SUM(F7:F26)</f>
        <v>0</v>
      </c>
      <c r="G27" s="51">
        <f>SUM(G7:G26)</f>
        <v>0</v>
      </c>
      <c r="H27" s="51">
        <f>SUM(H7:H26)</f>
        <v>0</v>
      </c>
      <c r="I27" s="52">
        <f>SUM(I7:I26)</f>
        <v>0</v>
      </c>
      <c r="K27" s="42">
        <f>SUM(K7:K26)</f>
        <v>0</v>
      </c>
    </row>
  </sheetData>
  <mergeCells count="5">
    <mergeCell ref="B5:D5"/>
    <mergeCell ref="E5:F5"/>
    <mergeCell ref="G5:H5"/>
    <mergeCell ref="B27:D27"/>
    <mergeCell ref="E4:H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K10"/>
  <sheetViews>
    <sheetView showGridLines="0" workbookViewId="0">
      <selection activeCell="E7" sqref="E7"/>
    </sheetView>
  </sheetViews>
  <sheetFormatPr baseColWidth="10" defaultRowHeight="15" x14ac:dyDescent="0.25"/>
  <cols>
    <col min="1" max="1" width="2" customWidth="1"/>
    <col min="2" max="2" width="20.7109375" bestFit="1" customWidth="1"/>
    <col min="3" max="3" width="42.7109375" bestFit="1" customWidth="1"/>
    <col min="4" max="4" width="23.140625" bestFit="1" customWidth="1"/>
    <col min="5" max="9" width="16.85546875" customWidth="1"/>
    <col min="10" max="10" width="1.42578125" customWidth="1"/>
    <col min="11" max="11" width="16.85546875" customWidth="1"/>
  </cols>
  <sheetData>
    <row r="4" spans="2:11" x14ac:dyDescent="0.25">
      <c r="E4" s="103" t="s">
        <v>45</v>
      </c>
      <c r="F4" s="103"/>
      <c r="G4" s="103"/>
      <c r="H4" s="103"/>
    </row>
    <row r="5" spans="2:11" x14ac:dyDescent="0.25">
      <c r="B5" s="103" t="s">
        <v>68</v>
      </c>
      <c r="C5" s="103"/>
      <c r="D5" s="103"/>
      <c r="E5" s="104" t="str">
        <f>'Resumen PPTO'!$C$23</f>
        <v>XXXXXXXXX</v>
      </c>
      <c r="F5" s="105"/>
      <c r="G5" s="104" t="str">
        <f>'Resumen PPTO'!$C$24</f>
        <v>UTB (CONTRAPARTIDA)</v>
      </c>
      <c r="H5" s="105"/>
    </row>
    <row r="6" spans="2:11" x14ac:dyDescent="0.25">
      <c r="B6" s="16" t="s">
        <v>62</v>
      </c>
      <c r="C6" s="16" t="s">
        <v>63</v>
      </c>
      <c r="D6" s="16" t="s">
        <v>64</v>
      </c>
      <c r="E6" s="16" t="s">
        <v>37</v>
      </c>
      <c r="F6" s="16" t="s">
        <v>38</v>
      </c>
      <c r="G6" s="16" t="s">
        <v>37</v>
      </c>
      <c r="H6" s="16" t="s">
        <v>38</v>
      </c>
      <c r="I6" s="16" t="s">
        <v>39</v>
      </c>
      <c r="K6" s="16" t="s">
        <v>82</v>
      </c>
    </row>
    <row r="7" spans="2:11" x14ac:dyDescent="0.25">
      <c r="B7" s="18"/>
      <c r="C7" s="18"/>
      <c r="D7" s="18"/>
      <c r="E7" s="21">
        <v>0</v>
      </c>
      <c r="F7" s="21">
        <v>0</v>
      </c>
      <c r="G7" s="21">
        <v>0</v>
      </c>
      <c r="H7" s="21">
        <v>0</v>
      </c>
      <c r="I7" s="40">
        <f>SUM(E7:H7)</f>
        <v>0</v>
      </c>
      <c r="K7" s="40">
        <f>E7+G7</f>
        <v>0</v>
      </c>
    </row>
    <row r="8" spans="2:11" x14ac:dyDescent="0.25">
      <c r="B8" s="18"/>
      <c r="C8" s="18"/>
      <c r="D8" s="18"/>
      <c r="E8" s="21">
        <v>0</v>
      </c>
      <c r="F8" s="21">
        <v>0</v>
      </c>
      <c r="G8" s="21">
        <v>0</v>
      </c>
      <c r="H8" s="21">
        <v>0</v>
      </c>
      <c r="I8" s="40">
        <f t="shared" ref="I8:I9" si="0">SUM(E8:H8)</f>
        <v>0</v>
      </c>
      <c r="K8" s="40">
        <f t="shared" ref="K8:K9" si="1">E8+G8</f>
        <v>0</v>
      </c>
    </row>
    <row r="9" spans="2:11" x14ac:dyDescent="0.25">
      <c r="B9" s="18"/>
      <c r="C9" s="18"/>
      <c r="D9" s="18"/>
      <c r="E9" s="21">
        <v>0</v>
      </c>
      <c r="F9" s="21">
        <v>0</v>
      </c>
      <c r="G9" s="21">
        <v>0</v>
      </c>
      <c r="H9" s="21">
        <v>0</v>
      </c>
      <c r="I9" s="40">
        <f t="shared" si="0"/>
        <v>0</v>
      </c>
      <c r="K9" s="40">
        <f t="shared" si="1"/>
        <v>0</v>
      </c>
    </row>
    <row r="10" spans="2:11" x14ac:dyDescent="0.25">
      <c r="B10" s="111" t="s">
        <v>90</v>
      </c>
      <c r="C10" s="112"/>
      <c r="D10" s="113"/>
      <c r="E10" s="51">
        <f>SUM(E7:E9)</f>
        <v>0</v>
      </c>
      <c r="F10" s="51">
        <f>SUM(F7:F9)</f>
        <v>0</v>
      </c>
      <c r="G10" s="51">
        <f>SUM(G7:G9)</f>
        <v>0</v>
      </c>
      <c r="H10" s="51">
        <f>SUM(H7:H9)</f>
        <v>0</v>
      </c>
      <c r="I10" s="52">
        <f>SUM(I7:I9)</f>
        <v>0</v>
      </c>
      <c r="K10" s="42">
        <f>SUM(K7:K9)</f>
        <v>0</v>
      </c>
    </row>
  </sheetData>
  <mergeCells count="5">
    <mergeCell ref="B10:D10"/>
    <mergeCell ref="E4:H4"/>
    <mergeCell ref="B5:D5"/>
    <mergeCell ref="E5:F5"/>
    <mergeCell ref="G5:H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</vt:i4>
      </vt:variant>
    </vt:vector>
  </HeadingPairs>
  <TitlesOfParts>
    <vt:vector size="26" baseType="lpstr">
      <vt:lpstr>Cargue Presup1</vt:lpstr>
      <vt:lpstr>Consolidado</vt:lpstr>
      <vt:lpstr>Informe Proy</vt:lpstr>
      <vt:lpstr>Instrucciones</vt:lpstr>
      <vt:lpstr>Resumen PPTO</vt:lpstr>
      <vt:lpstr>Flujo de Caja</vt:lpstr>
      <vt:lpstr>Honorarios</vt:lpstr>
      <vt:lpstr>Polizas</vt:lpstr>
      <vt:lpstr>Publicidad</vt:lpstr>
      <vt:lpstr>Polizas de seguros </vt:lpstr>
      <vt:lpstr>Publicidad </vt:lpstr>
      <vt:lpstr>Servicios</vt:lpstr>
      <vt:lpstr>Papelería</vt:lpstr>
      <vt:lpstr>Arrendamientos </vt:lpstr>
      <vt:lpstr>Activos</vt:lpstr>
      <vt:lpstr>Papeleria</vt:lpstr>
      <vt:lpstr>Arrendamientos</vt:lpstr>
      <vt:lpstr>Diversos</vt:lpstr>
      <vt:lpstr>Viaticos</vt:lpstr>
      <vt:lpstr>Gastos de Administracion</vt:lpstr>
      <vt:lpstr>Apoyo a la investigacion</vt:lpstr>
      <vt:lpstr>Estampillas </vt:lpstr>
      <vt:lpstr>Apoyo a Invest</vt:lpstr>
      <vt:lpstr>Estampilla</vt:lpstr>
      <vt:lpstr>'Resumen PPTO'!Dependencia</vt:lpstr>
      <vt:lpstr>'Resumen PPTO'!TipoEmpresa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Cecilia Tatis Franco</dc:creator>
  <cp:lastModifiedBy>Lorena Patricia Barreto Robinson</cp:lastModifiedBy>
  <cp:lastPrinted>2019-02-20T17:55:21Z</cp:lastPrinted>
  <dcterms:created xsi:type="dcterms:W3CDTF">2017-10-04T14:17:46Z</dcterms:created>
  <dcterms:modified xsi:type="dcterms:W3CDTF">2023-04-27T19:08:16Z</dcterms:modified>
</cp:coreProperties>
</file>