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manga\Desktop\"/>
    </mc:Choice>
  </mc:AlternateContent>
  <bookViews>
    <workbookView xWindow="0" yWindow="0" windowWidth="24042" windowHeight="9742" tabRatio="675"/>
  </bookViews>
  <sheets>
    <sheet name="Calendario Académico" sheetId="38" r:id="rId1"/>
    <sheet name="Hoja2" sheetId="44" r:id="rId2"/>
  </sheets>
  <externalReferences>
    <externalReference r:id="rId3"/>
  </externalReferences>
  <definedNames>
    <definedName name="_xlnm._FilterDatabase" localSheetId="0" hidden="1">'Calendario Académico'!$C$5:$H$121</definedName>
    <definedName name="ActualBeyond">PeriodInActual*(#REF!&gt;0)</definedName>
    <definedName name="_xlnm.Print_Area" localSheetId="0">'Calendario Académico'!$A$1:$G$116</definedName>
    <definedName name="IdColor">[1]Idiomas!$H$18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Real">(PeriodInActual*(#REF!&gt;0))*PeriodInPlan</definedName>
    <definedName name="TitleRegion..BO6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38" l="1"/>
  <c r="F98" i="38" l="1"/>
  <c r="E96" i="38"/>
  <c r="E97" i="38"/>
  <c r="E48" i="38"/>
  <c r="E59" i="38" l="1"/>
  <c r="F59" i="38" s="1"/>
  <c r="E51" i="38"/>
  <c r="F51" i="38"/>
  <c r="F49" i="38"/>
  <c r="F46" i="38"/>
  <c r="E62" i="38" l="1"/>
  <c r="F62" i="38" s="1"/>
  <c r="E60" i="38"/>
  <c r="F60" i="38" s="1"/>
  <c r="F7" i="38"/>
  <c r="F109" i="38"/>
  <c r="F52" i="38"/>
  <c r="F26" i="38"/>
  <c r="F13" i="38"/>
  <c r="F12" i="38"/>
  <c r="F115" i="38" l="1"/>
  <c r="F67" i="38"/>
  <c r="E67" i="38"/>
  <c r="F69" i="38"/>
  <c r="F77" i="38" l="1"/>
  <c r="E77" i="38"/>
  <c r="F81" i="38"/>
  <c r="F22" i="38"/>
  <c r="F114" i="38"/>
  <c r="F29" i="38"/>
  <c r="F73" i="38"/>
  <c r="B45" i="38"/>
  <c r="F45" i="38"/>
  <c r="F8" i="38"/>
  <c r="F9" i="38" s="1"/>
  <c r="E45" i="38"/>
  <c r="E9" i="38"/>
  <c r="F19" i="38"/>
  <c r="E19" i="38"/>
  <c r="F15" i="38"/>
  <c r="E15" i="38"/>
  <c r="F92" i="38"/>
  <c r="F93" i="38"/>
  <c r="F42" i="38"/>
  <c r="F86" i="38"/>
  <c r="F65" i="38"/>
  <c r="F90" i="38"/>
  <c r="F31" i="38"/>
  <c r="F21" i="38"/>
  <c r="F74" i="38"/>
  <c r="F55" i="38"/>
  <c r="F27" i="38"/>
  <c r="F85" i="38"/>
  <c r="F54" i="38"/>
  <c r="F18" i="38"/>
  <c r="F79" i="38"/>
  <c r="F117" i="38"/>
  <c r="F113" i="38"/>
  <c r="F116" i="38"/>
  <c r="F107" i="38"/>
  <c r="F105" i="38"/>
  <c r="F108" i="38"/>
  <c r="F111" i="38"/>
  <c r="F82" i="38"/>
  <c r="F104" i="38"/>
  <c r="E66" i="38" l="1"/>
  <c r="F75" i="38" l="1"/>
  <c r="F66" i="38"/>
  <c r="F71" i="38" s="1"/>
  <c r="E76" i="38" l="1"/>
  <c r="F76" i="38" s="1"/>
</calcChain>
</file>

<file path=xl/sharedStrings.xml><?xml version="1.0" encoding="utf-8"?>
<sst xmlns="http://schemas.openxmlformats.org/spreadsheetml/2006/main" count="404" uniqueCount="135">
  <si>
    <t>CALENDARIO ACADÉMICO 2020</t>
  </si>
  <si>
    <t>Primer Periodo</t>
  </si>
  <si>
    <t>Segundo Periodo</t>
  </si>
  <si>
    <t xml:space="preserve">Periodo Intersemestral </t>
  </si>
  <si>
    <t>Primer Periodo 2021</t>
  </si>
  <si>
    <t>Desde</t>
  </si>
  <si>
    <t>Hasta</t>
  </si>
  <si>
    <t>Responsable</t>
  </si>
  <si>
    <t>1 y 2</t>
  </si>
  <si>
    <t>1P</t>
  </si>
  <si>
    <t>Departamento de Admisiones y Registro Académico</t>
  </si>
  <si>
    <t>Convocatoria para Monitores y Tutores 202020</t>
  </si>
  <si>
    <t>Dirección de Excelencia Docente y Apoyo al Aprendizaje</t>
  </si>
  <si>
    <t>1 a 4</t>
  </si>
  <si>
    <t>Admisiones Estudiantes Nuevos</t>
  </si>
  <si>
    <t>Admisiones Reingreso y Transferencia</t>
  </si>
  <si>
    <t>Matrícula financiera  ordinaria estudiantes continuos</t>
  </si>
  <si>
    <t>Dirección Financiera</t>
  </si>
  <si>
    <t>Matrícula financiera estudiantes nuevos</t>
  </si>
  <si>
    <t>Presentación solicitud del estudiante para periodo Recuperación Académica</t>
  </si>
  <si>
    <t>Dirección de Programa</t>
  </si>
  <si>
    <t>Notificación a estudiantes que solicitaron Recuperación Académica</t>
  </si>
  <si>
    <t>Matrícula financiera extraordinaria estudiantes continuos</t>
  </si>
  <si>
    <t>2 a 4</t>
  </si>
  <si>
    <t>Inscripción extracurriculares estudiantes continuos  (normales y avanzadas)</t>
  </si>
  <si>
    <t>Direccion de Bienestar Universitario</t>
  </si>
  <si>
    <t>Matrícula académica estudiantes continuos</t>
  </si>
  <si>
    <t>Matricula financiera extemporánea estudiantes continuos</t>
  </si>
  <si>
    <t>Entrega de becas Excelencia UTB</t>
  </si>
  <si>
    <t>4 y 5</t>
  </si>
  <si>
    <t>Inscripción extracurriculares estudiantes nuevos (normales y avanzadas)</t>
  </si>
  <si>
    <t>Matrícula académica estudiantes Nuevos</t>
  </si>
  <si>
    <t>Inducción estudiantes nuevos</t>
  </si>
  <si>
    <t>Inicio Clases Estudiantes</t>
  </si>
  <si>
    <t>Reunión padres de familia estudiantes nuevos</t>
  </si>
  <si>
    <t>Talleres de Éxito Académico, Primer Ciclo</t>
  </si>
  <si>
    <t>7 a 11</t>
  </si>
  <si>
    <t>2 a 5</t>
  </si>
  <si>
    <t>2P</t>
  </si>
  <si>
    <t xml:space="preserve">Inscripción convocatoria para Intercambios  </t>
  </si>
  <si>
    <t>Direccion de Internacionalización</t>
  </si>
  <si>
    <t>Talleres de Repaso Primer Corte</t>
  </si>
  <si>
    <t>Feria Internacional I</t>
  </si>
  <si>
    <t xml:space="preserve">Primera semana de orientación Bienestar Universitario </t>
  </si>
  <si>
    <t>9 a 10</t>
  </si>
  <si>
    <t>4 a 5</t>
  </si>
  <si>
    <t>Evaluaciones parciales (Primer corte)</t>
  </si>
  <si>
    <t>Publicación de Estudiantes Sobresalientes 2P 2019</t>
  </si>
  <si>
    <t xml:space="preserve">Inducción para Práctica Profesional  </t>
  </si>
  <si>
    <t>Departamento de Practicas Profesionales</t>
  </si>
  <si>
    <t>Reporte de Notas (Primer Corte)</t>
  </si>
  <si>
    <t>11 a 12</t>
  </si>
  <si>
    <t>6 a 7</t>
  </si>
  <si>
    <t xml:space="preserve">Inscripción para Práctica Profesional </t>
  </si>
  <si>
    <t>12 a 29</t>
  </si>
  <si>
    <t xml:space="preserve">Inscripciones 2P 2020 </t>
  </si>
  <si>
    <t xml:space="preserve">Inscripción de opción de grado </t>
  </si>
  <si>
    <t>Talleres de Éxito Académico, Segundo Ciclo</t>
  </si>
  <si>
    <t>Talleres de Repaso Segundo Corte</t>
  </si>
  <si>
    <t xml:space="preserve">Primer reporte estudiantes aprobados para Práctica Profesional </t>
  </si>
  <si>
    <t>Evaluaciones parciales (Segundo corte)</t>
  </si>
  <si>
    <t>Reporte de Notas (Segundo Corte)</t>
  </si>
  <si>
    <t>Talleres de Éxito Académico, Tercer Ciclo</t>
  </si>
  <si>
    <t>Matricula académica estudiantes de intercambio</t>
  </si>
  <si>
    <t xml:space="preserve">Segundo reporte estudiantes aprobados para Práctica Profesional </t>
  </si>
  <si>
    <t xml:space="preserve">Visualizacion de cancelaciones de asignatuiras /periodo academico </t>
  </si>
  <si>
    <t>Ultimo plazo para legalizar Práctica Profesional</t>
  </si>
  <si>
    <t>12 a 26</t>
  </si>
  <si>
    <t xml:space="preserve">Matrícula financiera ordinaria estudiantes continuos </t>
  </si>
  <si>
    <t>12 a 30</t>
  </si>
  <si>
    <t>Matrícula financiera estudiantes Nuevos</t>
  </si>
  <si>
    <t>IS</t>
  </si>
  <si>
    <t>Publicación de Oferta cursos Intersemestrales</t>
  </si>
  <si>
    <t>Talleres de Repaso Tercer Corte</t>
  </si>
  <si>
    <t>Segunda semana de Orientación Bienestar Universitario</t>
  </si>
  <si>
    <t>16  y 17</t>
  </si>
  <si>
    <t>Finalización de Clases</t>
  </si>
  <si>
    <t>Reporte de Notas (Tercer Corte)</t>
  </si>
  <si>
    <t xml:space="preserve">Tercer reporte estudiantes aprobados para Práctica Profesional </t>
  </si>
  <si>
    <t>Matrícula financiera de cursos Intersemestrales</t>
  </si>
  <si>
    <t>Cierre historia académica</t>
  </si>
  <si>
    <t>Matrícula académica cursos Intersemestrales</t>
  </si>
  <si>
    <t>1 IS</t>
  </si>
  <si>
    <t>Inicio Clases Intersemestrales</t>
  </si>
  <si>
    <t>27 a 28</t>
  </si>
  <si>
    <t xml:space="preserve">Matrícula financiera extraordinaria estudiantes continuos </t>
  </si>
  <si>
    <t>2 IS</t>
  </si>
  <si>
    <t>Evaluaciones parciales Intersemestrales (Primer corte)</t>
  </si>
  <si>
    <t>Reporte de Notas Intersemestrales (Primer Corte)</t>
  </si>
  <si>
    <t xml:space="preserve">Inscripción extracurriculares estudiantes continuos  (normales y avanzadas) </t>
  </si>
  <si>
    <t>28 a 30</t>
  </si>
  <si>
    <t>3 IS</t>
  </si>
  <si>
    <t>Evaluaciones parciales Intersemestrales (Segundo corte)</t>
  </si>
  <si>
    <t>Reporte de Notas Intersemestrales (Segundo Corte)</t>
  </si>
  <si>
    <t>4 IS</t>
  </si>
  <si>
    <t>Finalización de clases Intersemestrales</t>
  </si>
  <si>
    <t>Reporte de Notas Intersemestrales (Tercer Corte)</t>
  </si>
  <si>
    <t>30 a 31</t>
  </si>
  <si>
    <t>Cierre historia académica Intersemestrales</t>
  </si>
  <si>
    <t>33 a 36</t>
  </si>
  <si>
    <t>Inscripción convocatoria para Intercambios 1P 2021</t>
  </si>
  <si>
    <t>Feria Internacional II</t>
  </si>
  <si>
    <t>Primera semana de orientación Bienestar Universitario</t>
  </si>
  <si>
    <t>Publicación de Estudiantes Sobresalientes 1P 2021</t>
  </si>
  <si>
    <t xml:space="preserve">Inducción para Práctica Profesional </t>
  </si>
  <si>
    <t>37 a 38</t>
  </si>
  <si>
    <t>1P21</t>
  </si>
  <si>
    <t>1P22</t>
  </si>
  <si>
    <t>Simposio de Investigación</t>
  </si>
  <si>
    <t>Dirección de Investigaciones</t>
  </si>
  <si>
    <t>48 a 49</t>
  </si>
  <si>
    <t>16 y 17</t>
  </si>
  <si>
    <t>10 y 11</t>
  </si>
  <si>
    <t xml:space="preserve">Fecha limite  para la cancelación de asignaturas / periodo académico </t>
  </si>
  <si>
    <t>23 y 24</t>
  </si>
  <si>
    <t>5 y 6</t>
  </si>
  <si>
    <t xml:space="preserve">Fecha límite para la cancelación de asignaturas / periodo académico </t>
  </si>
  <si>
    <t>17 y 18</t>
  </si>
  <si>
    <t>Evaluaciones parciales (Tercer Corte)</t>
  </si>
  <si>
    <t>Evaluaciones parciales Intersemestrales (Tercer corte)</t>
  </si>
  <si>
    <t>Inscripciones 1P 2021</t>
  </si>
  <si>
    <t>Inscripciones 1P 2020</t>
  </si>
  <si>
    <t xml:space="preserve">Admisiones Estudiantes Nuevos </t>
  </si>
  <si>
    <t>Talleres de Éxito Académico</t>
  </si>
  <si>
    <t>Convocatoria para Monitores y Tutores 202110</t>
  </si>
  <si>
    <t>Direccion Financiera</t>
  </si>
  <si>
    <t>36 a 37</t>
  </si>
  <si>
    <t>41 a 42</t>
  </si>
  <si>
    <t xml:space="preserve">Visualización de cancelaciones de asignaturas /periodo académico </t>
  </si>
  <si>
    <t>Semana</t>
  </si>
  <si>
    <t>Semana académica</t>
  </si>
  <si>
    <t>Periodo</t>
  </si>
  <si>
    <t>Actividad</t>
  </si>
  <si>
    <r>
      <t xml:space="preserve">Evaluaciones parciales </t>
    </r>
    <r>
      <rPr>
        <b/>
        <sz val="10"/>
        <color theme="1"/>
        <rFont val="Calibri"/>
        <family val="2"/>
        <scheme val="minor"/>
      </rPr>
      <t>(Tercer Corte)</t>
    </r>
  </si>
  <si>
    <t>Reporte extemporáneo de notas pendientes de estudiantes con problemas de conexión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</si>
</sst>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 tint="0.24994659260841701"/>
      <name val="Cambria"/>
      <family val="2"/>
      <scheme val="major"/>
    </font>
    <font>
      <sz val="10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13307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2" fillId="0" borderId="0"/>
    <xf numFmtId="0" fontId="29" fillId="0" borderId="0" applyNumberFormat="0" applyFill="0" applyBorder="0" applyProtection="0">
      <alignment horizontal="center" vertical="center"/>
    </xf>
    <xf numFmtId="9" fontId="29" fillId="0" borderId="0" applyFont="0" applyFill="0" applyBorder="0" applyAlignment="0" applyProtection="0"/>
  </cellStyleXfs>
  <cellXfs count="87">
    <xf numFmtId="0" fontId="0" fillId="0" borderId="0" xfId="0"/>
    <xf numFmtId="0" fontId="21" fillId="0" borderId="0" xfId="42" applyFont="1" applyFill="1" applyBorder="1" applyAlignment="1">
      <alignment wrapText="1"/>
    </xf>
    <xf numFmtId="0" fontId="22" fillId="0" borderId="0" xfId="42" applyFont="1" applyFill="1" applyBorder="1" applyAlignment="1"/>
    <xf numFmtId="1" fontId="22" fillId="0" borderId="0" xfId="42" applyNumberFormat="1" applyFont="1" applyFill="1" applyAlignment="1"/>
    <xf numFmtId="0" fontId="24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0" fillId="25" borderId="10" xfId="42" applyFont="1" applyFill="1" applyBorder="1" applyAlignment="1" applyProtection="1">
      <alignment horizontal="center" vertical="center" wrapText="1"/>
      <protection locked="0"/>
    </xf>
    <xf numFmtId="0" fontId="23" fillId="0" borderId="0" xfId="42" applyFont="1" applyBorder="1" applyAlignment="1">
      <alignment wrapText="1"/>
    </xf>
    <xf numFmtId="0" fontId="20" fillId="0" borderId="0" xfId="42" applyFont="1" applyFill="1" applyBorder="1" applyAlignment="1" applyProtection="1">
      <alignment horizontal="center" vertical="center" wrapText="1"/>
      <protection locked="0"/>
    </xf>
    <xf numFmtId="15" fontId="20" fillId="0" borderId="0" xfId="42" applyNumberFormat="1" applyFont="1" applyFill="1" applyBorder="1" applyAlignment="1">
      <alignment horizontal="center" vertical="center" wrapText="1"/>
    </xf>
    <xf numFmtId="15" fontId="21" fillId="0" borderId="0" xfId="42" applyNumberFormat="1" applyFont="1" applyFill="1" applyBorder="1" applyAlignment="1">
      <alignment horizontal="center" vertical="center" wrapText="1"/>
    </xf>
    <xf numFmtId="15" fontId="22" fillId="0" borderId="0" xfId="42" applyNumberFormat="1" applyFont="1" applyFill="1" applyBorder="1" applyAlignment="1">
      <alignment horizontal="center"/>
    </xf>
    <xf numFmtId="0" fontId="21" fillId="0" borderId="0" xfId="42" applyFont="1" applyFill="1" applyBorder="1" applyAlignment="1">
      <alignment horizontal="left" wrapText="1"/>
    </xf>
    <xf numFmtId="0" fontId="26" fillId="0" borderId="0" xfId="42" applyFont="1" applyFill="1" applyBorder="1" applyAlignment="1">
      <alignment wrapText="1"/>
    </xf>
    <xf numFmtId="15" fontId="21" fillId="28" borderId="10" xfId="42" applyNumberFormat="1" applyFont="1" applyFill="1" applyBorder="1" applyAlignment="1">
      <alignment horizontal="left" vertical="center" wrapText="1"/>
    </xf>
    <xf numFmtId="15" fontId="21" fillId="27" borderId="10" xfId="42" applyNumberFormat="1" applyFont="1" applyFill="1" applyBorder="1" applyAlignment="1">
      <alignment horizontal="left" vertical="center" wrapText="1"/>
    </xf>
    <xf numFmtId="15" fontId="22" fillId="27" borderId="10" xfId="42" applyNumberFormat="1" applyFont="1" applyFill="1" applyBorder="1" applyAlignment="1">
      <alignment horizontal="left" vertical="center" wrapText="1"/>
    </xf>
    <xf numFmtId="15" fontId="22" fillId="29" borderId="10" xfId="42" applyNumberFormat="1" applyFont="1" applyFill="1" applyBorder="1" applyAlignment="1">
      <alignment horizontal="left" vertical="center" wrapText="1"/>
    </xf>
    <xf numFmtId="15" fontId="21" fillId="30" borderId="10" xfId="42" applyNumberFormat="1" applyFont="1" applyFill="1" applyBorder="1" applyAlignment="1">
      <alignment horizontal="left" vertical="center" wrapText="1"/>
    </xf>
    <xf numFmtId="0" fontId="21" fillId="0" borderId="0" xfId="0" applyFont="1"/>
    <xf numFmtId="0" fontId="22" fillId="0" borderId="0" xfId="42" applyFont="1"/>
    <xf numFmtId="15" fontId="21" fillId="31" borderId="0" xfId="42" applyNumberFormat="1" applyFont="1" applyFill="1" applyAlignment="1">
      <alignment horizontal="center" vertical="center" wrapText="1"/>
    </xf>
    <xf numFmtId="15" fontId="20" fillId="31" borderId="0" xfId="42" applyNumberFormat="1" applyFont="1" applyFill="1" applyAlignment="1">
      <alignment horizontal="center" vertical="center" wrapText="1"/>
    </xf>
    <xf numFmtId="15" fontId="22" fillId="31" borderId="0" xfId="42" applyNumberFormat="1" applyFont="1" applyFill="1" applyAlignment="1">
      <alignment horizontal="center"/>
    </xf>
    <xf numFmtId="1" fontId="22" fillId="31" borderId="0" xfId="42" applyNumberFormat="1" applyFont="1" applyFill="1"/>
    <xf numFmtId="0" fontId="22" fillId="31" borderId="0" xfId="42" applyFont="1" applyFill="1"/>
    <xf numFmtId="15" fontId="20" fillId="28" borderId="10" xfId="42" applyNumberFormat="1" applyFont="1" applyFill="1" applyBorder="1" applyAlignment="1">
      <alignment horizontal="left" vertical="center" wrapText="1"/>
    </xf>
    <xf numFmtId="15" fontId="20" fillId="27" borderId="10" xfId="42" applyNumberFormat="1" applyFont="1" applyFill="1" applyBorder="1" applyAlignment="1">
      <alignment horizontal="left" vertical="center" wrapText="1"/>
    </xf>
    <xf numFmtId="0" fontId="30" fillId="0" borderId="0" xfId="42" applyFont="1" applyBorder="1" applyAlignment="1">
      <alignment wrapText="1"/>
    </xf>
    <xf numFmtId="2" fontId="30" fillId="0" borderId="0" xfId="42" applyNumberFormat="1" applyFont="1" applyBorder="1" applyAlignment="1">
      <alignment horizontal="center" vertical="center" wrapText="1"/>
    </xf>
    <xf numFmtId="0" fontId="30" fillId="0" borderId="0" xfId="42" applyFont="1" applyFill="1" applyBorder="1" applyAlignment="1">
      <alignment wrapText="1"/>
    </xf>
    <xf numFmtId="15" fontId="24" fillId="0" borderId="0" xfId="42" applyNumberFormat="1" applyFont="1" applyFill="1" applyBorder="1" applyAlignment="1">
      <alignment horizontal="center"/>
    </xf>
    <xf numFmtId="1" fontId="24" fillId="0" borderId="0" xfId="42" applyNumberFormat="1" applyFont="1" applyFill="1" applyAlignment="1"/>
    <xf numFmtId="0" fontId="20" fillId="25" borderId="10" xfId="42" applyFont="1" applyFill="1" applyBorder="1" applyAlignment="1" applyProtection="1">
      <alignment vertical="center" wrapText="1"/>
      <protection locked="0"/>
    </xf>
    <xf numFmtId="15" fontId="28" fillId="0" borderId="0" xfId="42" applyNumberFormat="1" applyFont="1" applyFill="1" applyBorder="1" applyAlignment="1">
      <alignment vertical="center" wrapText="1"/>
    </xf>
    <xf numFmtId="15" fontId="24" fillId="31" borderId="0" xfId="42" applyNumberFormat="1" applyFont="1" applyFill="1" applyAlignment="1">
      <alignment vertical="center" wrapText="1"/>
    </xf>
    <xf numFmtId="0" fontId="28" fillId="0" borderId="0" xfId="42" applyFont="1" applyFill="1" applyBorder="1" applyAlignment="1">
      <alignment wrapText="1"/>
    </xf>
    <xf numFmtId="15" fontId="28" fillId="0" borderId="0" xfId="42" applyNumberFormat="1" applyFont="1" applyAlignment="1">
      <alignment vertical="center" wrapText="1"/>
    </xf>
    <xf numFmtId="15" fontId="21" fillId="26" borderId="0" xfId="42" applyNumberFormat="1" applyFont="1" applyFill="1" applyBorder="1" applyAlignment="1">
      <alignment vertical="center" wrapText="1"/>
    </xf>
    <xf numFmtId="0" fontId="27" fillId="33" borderId="0" xfId="42" applyFont="1" applyFill="1" applyBorder="1" applyAlignment="1">
      <alignment wrapText="1"/>
    </xf>
    <xf numFmtId="0" fontId="27" fillId="24" borderId="0" xfId="42" applyFont="1" applyFill="1" applyBorder="1" applyAlignment="1">
      <alignment wrapText="1"/>
    </xf>
    <xf numFmtId="0" fontId="27" fillId="32" borderId="0" xfId="42" applyFont="1" applyFill="1" applyBorder="1" applyAlignment="1">
      <alignment wrapText="1"/>
    </xf>
    <xf numFmtId="0" fontId="32" fillId="26" borderId="10" xfId="42" applyFont="1" applyFill="1" applyBorder="1" applyAlignment="1">
      <alignment horizontal="center" vertical="center" wrapText="1"/>
    </xf>
    <xf numFmtId="0" fontId="32" fillId="26" borderId="10" xfId="42" applyFont="1" applyFill="1" applyBorder="1" applyAlignment="1">
      <alignment vertical="center" wrapText="1"/>
    </xf>
    <xf numFmtId="15" fontId="32" fillId="26" borderId="10" xfId="42" applyNumberFormat="1" applyFont="1" applyFill="1" applyBorder="1" applyAlignment="1">
      <alignment horizontal="center" vertical="center" wrapText="1"/>
    </xf>
    <xf numFmtId="0" fontId="33" fillId="26" borderId="10" xfId="42" applyFont="1" applyFill="1" applyBorder="1" applyAlignment="1">
      <alignment horizontal="center" vertical="center" wrapText="1"/>
    </xf>
    <xf numFmtId="0" fontId="34" fillId="26" borderId="10" xfId="42" applyFont="1" applyFill="1" applyBorder="1" applyAlignment="1">
      <alignment vertical="center" wrapText="1"/>
    </xf>
    <xf numFmtId="15" fontId="34" fillId="26" borderId="10" xfId="42" applyNumberFormat="1" applyFont="1" applyFill="1" applyBorder="1" applyAlignment="1">
      <alignment horizontal="center" vertical="center" wrapText="1"/>
    </xf>
    <xf numFmtId="0" fontId="32" fillId="33" borderId="10" xfId="42" applyFont="1" applyFill="1" applyBorder="1" applyAlignment="1">
      <alignment horizontal="center" vertical="center" wrapText="1"/>
    </xf>
    <xf numFmtId="0" fontId="32" fillId="33" borderId="10" xfId="42" applyFont="1" applyFill="1" applyBorder="1" applyAlignment="1">
      <alignment vertical="center" wrapText="1"/>
    </xf>
    <xf numFmtId="15" fontId="32" fillId="33" borderId="10" xfId="42" applyNumberFormat="1" applyFont="1" applyFill="1" applyBorder="1" applyAlignment="1">
      <alignment horizontal="center" vertical="center" wrapText="1"/>
    </xf>
    <xf numFmtId="0" fontId="31" fillId="26" borderId="10" xfId="42" applyFont="1" applyFill="1" applyBorder="1" applyAlignment="1">
      <alignment vertical="center" wrapText="1"/>
    </xf>
    <xf numFmtId="15" fontId="31" fillId="26" borderId="10" xfId="42" applyNumberFormat="1" applyFont="1" applyFill="1" applyBorder="1" applyAlignment="1">
      <alignment horizontal="center" vertical="center" wrapText="1"/>
    </xf>
    <xf numFmtId="15" fontId="35" fillId="33" borderId="10" xfId="42" applyNumberFormat="1" applyFont="1" applyFill="1" applyBorder="1" applyAlignment="1">
      <alignment horizontal="center" vertical="center" wrapText="1"/>
    </xf>
    <xf numFmtId="15" fontId="35" fillId="26" borderId="10" xfId="42" applyNumberFormat="1" applyFont="1" applyFill="1" applyBorder="1" applyAlignment="1">
      <alignment horizontal="center" vertical="center" wrapText="1"/>
    </xf>
    <xf numFmtId="0" fontId="36" fillId="24" borderId="10" xfId="42" applyFont="1" applyFill="1" applyBorder="1" applyAlignment="1">
      <alignment horizontal="center" vertical="center" wrapText="1"/>
    </xf>
    <xf numFmtId="0" fontId="36" fillId="24" borderId="10" xfId="42" applyFont="1" applyFill="1" applyBorder="1" applyAlignment="1">
      <alignment vertical="center" wrapText="1"/>
    </xf>
    <xf numFmtId="15" fontId="35" fillId="24" borderId="10" xfId="42" applyNumberFormat="1" applyFont="1" applyFill="1" applyBorder="1" applyAlignment="1">
      <alignment horizontal="center" vertical="center" wrapText="1"/>
    </xf>
    <xf numFmtId="0" fontId="35" fillId="26" borderId="10" xfId="42" applyFont="1" applyFill="1" applyBorder="1" applyAlignment="1">
      <alignment vertical="center" wrapText="1"/>
    </xf>
    <xf numFmtId="15" fontId="38" fillId="26" borderId="10" xfId="42" applyNumberFormat="1" applyFont="1" applyFill="1" applyBorder="1" applyAlignment="1">
      <alignment horizontal="center" vertical="center" wrapText="1"/>
    </xf>
    <xf numFmtId="15" fontId="36" fillId="24" borderId="10" xfId="42" applyNumberFormat="1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</xf>
    <xf numFmtId="0" fontId="39" fillId="24" borderId="10" xfId="42" applyFont="1" applyFill="1" applyBorder="1" applyAlignment="1">
      <alignment vertical="center" wrapText="1"/>
    </xf>
    <xf numFmtId="15" fontId="39" fillId="24" borderId="10" xfId="42" applyNumberFormat="1" applyFont="1" applyFill="1" applyBorder="1" applyAlignment="1">
      <alignment horizontal="center" vertical="center" wrapText="1"/>
    </xf>
    <xf numFmtId="0" fontId="36" fillId="33" borderId="10" xfId="42" applyFont="1" applyFill="1" applyBorder="1" applyAlignment="1">
      <alignment horizontal="center" vertical="center" wrapText="1"/>
    </xf>
    <xf numFmtId="0" fontId="37" fillId="24" borderId="10" xfId="42" applyFont="1" applyFill="1" applyBorder="1" applyAlignment="1">
      <alignment vertical="center" wrapText="1"/>
    </xf>
    <xf numFmtId="15" fontId="37" fillId="24" borderId="10" xfId="42" applyNumberFormat="1" applyFont="1" applyFill="1" applyBorder="1" applyAlignment="1">
      <alignment horizontal="center" vertical="center" wrapText="1"/>
    </xf>
    <xf numFmtId="15" fontId="32" fillId="33" borderId="10" xfId="42" applyNumberFormat="1" applyFont="1" applyFill="1" applyBorder="1" applyAlignment="1">
      <alignment horizontal="left" vertical="center" wrapText="1"/>
    </xf>
    <xf numFmtId="15" fontId="36" fillId="33" borderId="10" xfId="42" applyNumberFormat="1" applyFont="1" applyFill="1" applyBorder="1" applyAlignment="1">
      <alignment horizontal="center" vertical="center" wrapText="1"/>
    </xf>
    <xf numFmtId="0" fontId="33" fillId="33" borderId="10" xfId="42" applyFont="1" applyFill="1" applyBorder="1" applyAlignment="1">
      <alignment horizontal="center" vertical="center" wrapText="1"/>
    </xf>
    <xf numFmtId="0" fontId="34" fillId="33" borderId="10" xfId="42" applyFont="1" applyFill="1" applyBorder="1" applyAlignment="1">
      <alignment vertical="center" wrapText="1"/>
    </xf>
    <xf numFmtId="15" fontId="34" fillId="33" borderId="10" xfId="42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15" fontId="36" fillId="33" borderId="10" xfId="0" applyNumberFormat="1" applyFont="1" applyFill="1" applyBorder="1" applyAlignment="1">
      <alignment horizontal="center" vertical="center" wrapText="1"/>
    </xf>
    <xf numFmtId="0" fontId="32" fillId="32" borderId="10" xfId="42" applyFont="1" applyFill="1" applyBorder="1" applyAlignment="1">
      <alignment horizontal="center" vertical="center" wrapText="1"/>
    </xf>
    <xf numFmtId="0" fontId="32" fillId="32" borderId="10" xfId="42" applyFont="1" applyFill="1" applyBorder="1" applyAlignment="1">
      <alignment vertical="center" wrapText="1"/>
    </xf>
    <xf numFmtId="15" fontId="32" fillId="32" borderId="10" xfId="42" applyNumberFormat="1" applyFont="1" applyFill="1" applyBorder="1" applyAlignment="1">
      <alignment horizontal="center" vertical="center" wrapText="1"/>
    </xf>
    <xf numFmtId="15" fontId="40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5" fontId="41" fillId="33" borderId="10" xfId="0" applyNumberFormat="1" applyFont="1" applyFill="1" applyBorder="1" applyAlignment="1">
      <alignment horizontal="center" vertical="center" wrapText="1"/>
    </xf>
    <xf numFmtId="15" fontId="32" fillId="33" borderId="10" xfId="0" applyNumberFormat="1" applyFont="1" applyFill="1" applyBorder="1" applyAlignment="1">
      <alignment horizontal="center" vertical="center" wrapText="1"/>
    </xf>
    <xf numFmtId="0" fontId="31" fillId="33" borderId="10" xfId="42" applyFont="1" applyFill="1" applyBorder="1" applyAlignment="1">
      <alignment vertical="center" wrapText="1"/>
    </xf>
    <xf numFmtId="15" fontId="33" fillId="33" borderId="10" xfId="42" applyNumberFormat="1" applyFont="1" applyFill="1" applyBorder="1" applyAlignment="1">
      <alignment horizontal="center" vertical="center" wrapText="1"/>
    </xf>
    <xf numFmtId="0" fontId="36" fillId="33" borderId="10" xfId="42" applyFont="1" applyFill="1" applyBorder="1" applyAlignment="1">
      <alignment vertical="center" wrapText="1"/>
    </xf>
    <xf numFmtId="0" fontId="42" fillId="34" borderId="10" xfId="42" applyFont="1" applyFill="1" applyBorder="1" applyAlignment="1" applyProtection="1">
      <alignment horizontal="center" vertical="center" wrapText="1"/>
      <protection locked="0"/>
    </xf>
    <xf numFmtId="0" fontId="25" fillId="0" borderId="0" xfId="42" applyFont="1" applyBorder="1" applyAlignment="1">
      <alignment horizontal="center" vertical="center" wrapText="1"/>
    </xf>
    <xf numFmtId="0" fontId="25" fillId="0" borderId="11" xfId="42" applyFont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rmal 3" xfId="43"/>
    <cellStyle name="Notas" xfId="33" builtinId="10" customBuiltin="1"/>
    <cellStyle name="Porcentaje 2" xfId="44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133077"/>
      <color rgb="FFFFFFC9"/>
      <color rgb="FF01FF74"/>
      <color rgb="FFE71707"/>
      <color rgb="FFFFF1B3"/>
      <color rgb="FFFFE885"/>
      <color rgb="FFB7DEE7"/>
      <color rgb="FFFF33CC"/>
      <color rgb="FFFFD5D5"/>
      <color rgb="FFFCD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ia%20Eugenia%2014_02_2019\mzabaleta.UTB\Downloads\Calendario-idiomas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Idiomas"/>
    </sheetNames>
    <sheetDataSet>
      <sheetData sheetId="0" refreshError="1"/>
      <sheetData sheetId="1">
        <row r="18">
          <cell r="H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showGridLines="0" tabSelected="1" zoomScale="145" zoomScaleNormal="145" workbookViewId="0">
      <pane ySplit="5" topLeftCell="A67" activePane="bottomLeft" state="frozen"/>
      <selection pane="bottomLeft" activeCell="H80" sqref="H80"/>
    </sheetView>
  </sheetViews>
  <sheetFormatPr baseColWidth="10" defaultColWidth="11.44140625" defaultRowHeight="12.7" customHeight="1" x14ac:dyDescent="0.25"/>
  <cols>
    <col min="1" max="1" width="7.5546875" style="28" customWidth="1"/>
    <col min="2" max="2" width="18.33203125" style="29" customWidth="1"/>
    <col min="3" max="3" width="7.109375" style="29" customWidth="1"/>
    <col min="4" max="4" width="55.109375" style="28" bestFit="1" customWidth="1"/>
    <col min="5" max="6" width="11.88671875" style="30" bestFit="1" customWidth="1"/>
    <col min="7" max="7" width="43" style="12" hidden="1" customWidth="1"/>
    <col min="8" max="8" width="10.5546875" style="13" customWidth="1"/>
    <col min="9" max="9" width="17" style="1" bestFit="1" customWidth="1"/>
    <col min="10" max="10" width="8.88671875" style="1" bestFit="1" customWidth="1"/>
    <col min="11" max="11" width="3.33203125" style="1" bestFit="1" customWidth="1"/>
    <col min="12" max="12" width="3.6640625" style="1" bestFit="1" customWidth="1"/>
    <col min="13" max="13" width="3.6640625" style="2" bestFit="1" customWidth="1"/>
    <col min="14" max="14" width="3.33203125" style="2" bestFit="1" customWidth="1"/>
    <col min="15" max="15" width="3" style="2" bestFit="1" customWidth="1"/>
    <col min="16" max="16" width="3.6640625" style="2" bestFit="1" customWidth="1"/>
    <col min="17" max="17" width="3" style="2" bestFit="1" customWidth="1"/>
    <col min="18" max="18" width="3.6640625" style="2" bestFit="1" customWidth="1"/>
    <col min="19" max="19" width="11.44140625" style="2" customWidth="1"/>
    <col min="20" max="16384" width="11.44140625" style="2"/>
  </cols>
  <sheetData>
    <row r="1" spans="1:17" ht="9.1" customHeight="1" x14ac:dyDescent="0.2">
      <c r="A1" s="85" t="s">
        <v>0</v>
      </c>
      <c r="B1" s="85"/>
      <c r="C1" s="85"/>
      <c r="D1" s="85"/>
      <c r="E1" s="85"/>
      <c r="F1" s="85"/>
      <c r="G1" s="85"/>
      <c r="H1" s="38"/>
      <c r="I1" s="19" t="s">
        <v>1</v>
      </c>
    </row>
    <row r="2" spans="1:17" ht="10.5" customHeight="1" x14ac:dyDescent="0.3">
      <c r="A2" s="85"/>
      <c r="B2" s="85"/>
      <c r="C2" s="85"/>
      <c r="D2" s="85"/>
      <c r="E2" s="85"/>
      <c r="F2" s="85"/>
      <c r="G2" s="85"/>
      <c r="H2" s="39"/>
      <c r="I2" s="19" t="s">
        <v>2</v>
      </c>
      <c r="J2" s="7"/>
      <c r="K2" s="7"/>
      <c r="L2" s="7"/>
    </row>
    <row r="3" spans="1:17" ht="11.3" customHeight="1" x14ac:dyDescent="0.3">
      <c r="A3" s="85"/>
      <c r="B3" s="85"/>
      <c r="C3" s="85"/>
      <c r="D3" s="85"/>
      <c r="E3" s="85"/>
      <c r="F3" s="85"/>
      <c r="G3" s="85"/>
      <c r="H3" s="40"/>
      <c r="I3" s="19" t="s">
        <v>3</v>
      </c>
      <c r="J3" s="7"/>
      <c r="K3" s="7"/>
      <c r="L3" s="7"/>
    </row>
    <row r="4" spans="1:17" ht="9.6999999999999993" customHeight="1" x14ac:dyDescent="0.3">
      <c r="A4" s="86"/>
      <c r="B4" s="86"/>
      <c r="C4" s="86"/>
      <c r="D4" s="86"/>
      <c r="E4" s="86"/>
      <c r="F4" s="86"/>
      <c r="G4" s="86"/>
      <c r="H4" s="41"/>
      <c r="I4" s="19" t="s">
        <v>4</v>
      </c>
      <c r="J4" s="7"/>
      <c r="K4" s="7"/>
      <c r="L4" s="7"/>
    </row>
    <row r="5" spans="1:17" ht="12.7" customHeight="1" x14ac:dyDescent="0.2">
      <c r="A5" s="84" t="s">
        <v>129</v>
      </c>
      <c r="B5" s="84" t="s">
        <v>130</v>
      </c>
      <c r="C5" s="84" t="s">
        <v>131</v>
      </c>
      <c r="D5" s="84" t="s">
        <v>132</v>
      </c>
      <c r="E5" s="84" t="s">
        <v>5</v>
      </c>
      <c r="F5" s="84" t="s">
        <v>6</v>
      </c>
      <c r="G5" s="6" t="s">
        <v>7</v>
      </c>
      <c r="H5" s="33"/>
      <c r="I5" s="8"/>
      <c r="J5" s="8"/>
      <c r="K5" s="8"/>
      <c r="L5" s="8"/>
      <c r="M5" s="5"/>
      <c r="N5" s="5"/>
      <c r="O5" s="5"/>
      <c r="P5" s="5"/>
      <c r="Q5" s="5"/>
    </row>
    <row r="6" spans="1:17" ht="12.7" customHeight="1" x14ac:dyDescent="0.2">
      <c r="A6" s="42" t="s">
        <v>8</v>
      </c>
      <c r="B6" s="42"/>
      <c r="C6" s="42" t="s">
        <v>9</v>
      </c>
      <c r="D6" s="43" t="s">
        <v>121</v>
      </c>
      <c r="E6" s="44">
        <v>43739</v>
      </c>
      <c r="F6" s="44">
        <v>43840</v>
      </c>
      <c r="G6" s="14" t="s">
        <v>10</v>
      </c>
      <c r="H6" s="34"/>
      <c r="I6" s="9"/>
      <c r="J6" s="9"/>
      <c r="K6" s="9"/>
      <c r="L6" s="9"/>
      <c r="M6" s="11"/>
      <c r="N6" s="3"/>
      <c r="O6" s="3"/>
      <c r="P6" s="3"/>
    </row>
    <row r="7" spans="1:17" ht="12.7" customHeight="1" x14ac:dyDescent="0.2">
      <c r="A7" s="42"/>
      <c r="B7" s="42"/>
      <c r="C7" s="42" t="s">
        <v>9</v>
      </c>
      <c r="D7" s="43" t="s">
        <v>11</v>
      </c>
      <c r="E7" s="44">
        <v>43753</v>
      </c>
      <c r="F7" s="44">
        <f>+E7+5</f>
        <v>43758</v>
      </c>
      <c r="G7" s="14" t="s">
        <v>12</v>
      </c>
      <c r="H7" s="34"/>
      <c r="I7" s="10"/>
      <c r="J7" s="10"/>
      <c r="K7" s="10"/>
      <c r="L7" s="9"/>
      <c r="M7" s="11"/>
      <c r="N7" s="3"/>
    </row>
    <row r="8" spans="1:17" ht="12.7" customHeight="1" x14ac:dyDescent="0.2">
      <c r="A8" s="42" t="s">
        <v>13</v>
      </c>
      <c r="B8" s="42"/>
      <c r="C8" s="42" t="s">
        <v>9</v>
      </c>
      <c r="D8" s="43" t="s">
        <v>122</v>
      </c>
      <c r="E8" s="44">
        <v>43774</v>
      </c>
      <c r="F8" s="44">
        <f>+E8+(10*8)</f>
        <v>43854</v>
      </c>
      <c r="G8" s="14" t="s">
        <v>10</v>
      </c>
      <c r="H8" s="34"/>
      <c r="I8" s="10"/>
      <c r="J8" s="10"/>
      <c r="K8" s="10"/>
      <c r="L8" s="9"/>
      <c r="M8" s="11"/>
      <c r="N8" s="3"/>
      <c r="O8" s="3"/>
    </row>
    <row r="9" spans="1:17" ht="12.7" customHeight="1" x14ac:dyDescent="0.2">
      <c r="A9" s="42" t="s">
        <v>13</v>
      </c>
      <c r="B9" s="42"/>
      <c r="C9" s="42" t="s">
        <v>9</v>
      </c>
      <c r="D9" s="43" t="s">
        <v>15</v>
      </c>
      <c r="E9" s="44">
        <f>+E8</f>
        <v>43774</v>
      </c>
      <c r="F9" s="44">
        <f>+F8</f>
        <v>43854</v>
      </c>
      <c r="G9" s="14" t="s">
        <v>10</v>
      </c>
      <c r="H9" s="34"/>
      <c r="I9" s="10"/>
      <c r="J9" s="10"/>
      <c r="K9" s="10"/>
      <c r="L9" s="9"/>
      <c r="M9" s="11"/>
      <c r="N9" s="3"/>
      <c r="O9" s="3"/>
    </row>
    <row r="10" spans="1:17" ht="12.7" customHeight="1" x14ac:dyDescent="0.2">
      <c r="A10" s="42"/>
      <c r="B10" s="42"/>
      <c r="C10" s="42" t="s">
        <v>9</v>
      </c>
      <c r="D10" s="43" t="s">
        <v>16</v>
      </c>
      <c r="E10" s="44">
        <v>43787</v>
      </c>
      <c r="F10" s="44">
        <v>43826</v>
      </c>
      <c r="G10" s="14" t="s">
        <v>17</v>
      </c>
      <c r="H10" s="34"/>
      <c r="I10" s="10"/>
      <c r="J10" s="10"/>
      <c r="K10" s="10"/>
      <c r="L10" s="9"/>
      <c r="M10" s="11"/>
      <c r="N10" s="3"/>
    </row>
    <row r="11" spans="1:17" ht="12.7" customHeight="1" x14ac:dyDescent="0.2">
      <c r="A11" s="42" t="s">
        <v>13</v>
      </c>
      <c r="B11" s="42"/>
      <c r="C11" s="42" t="s">
        <v>9</v>
      </c>
      <c r="D11" s="43" t="s">
        <v>18</v>
      </c>
      <c r="E11" s="44">
        <v>43787</v>
      </c>
      <c r="F11" s="44">
        <v>43854</v>
      </c>
      <c r="G11" s="14" t="s">
        <v>17</v>
      </c>
      <c r="H11" s="34"/>
      <c r="I11" s="9"/>
      <c r="J11" s="9"/>
      <c r="K11" s="9"/>
      <c r="L11" s="9"/>
      <c r="M11" s="11"/>
      <c r="N11" s="3"/>
    </row>
    <row r="12" spans="1:17" ht="12.7" customHeight="1" x14ac:dyDescent="0.2">
      <c r="A12" s="42"/>
      <c r="B12" s="42"/>
      <c r="C12" s="42" t="s">
        <v>9</v>
      </c>
      <c r="D12" s="43" t="s">
        <v>19</v>
      </c>
      <c r="E12" s="44">
        <v>43815</v>
      </c>
      <c r="F12" s="44">
        <f>+E12+2</f>
        <v>43817</v>
      </c>
      <c r="G12" s="14" t="s">
        <v>20</v>
      </c>
      <c r="H12" s="34"/>
      <c r="I12" s="9"/>
      <c r="J12" s="9"/>
      <c r="K12" s="9"/>
      <c r="L12" s="9"/>
      <c r="M12" s="11"/>
      <c r="N12" s="3"/>
    </row>
    <row r="13" spans="1:17" ht="12.7" customHeight="1" x14ac:dyDescent="0.2">
      <c r="A13" s="42"/>
      <c r="B13" s="42"/>
      <c r="C13" s="42" t="s">
        <v>9</v>
      </c>
      <c r="D13" s="43" t="s">
        <v>21</v>
      </c>
      <c r="E13" s="44">
        <v>43815</v>
      </c>
      <c r="F13" s="44">
        <f>+E13+4</f>
        <v>43819</v>
      </c>
      <c r="G13" s="14" t="s">
        <v>20</v>
      </c>
      <c r="H13" s="34"/>
      <c r="I13" s="10"/>
      <c r="J13" s="10"/>
      <c r="K13" s="10"/>
      <c r="L13" s="9"/>
      <c r="M13" s="11"/>
      <c r="N13" s="3"/>
    </row>
    <row r="14" spans="1:17" ht="12.7" customHeight="1" x14ac:dyDescent="0.2">
      <c r="A14" s="42" t="s">
        <v>8</v>
      </c>
      <c r="B14" s="42"/>
      <c r="C14" s="42" t="s">
        <v>9</v>
      </c>
      <c r="D14" s="43" t="s">
        <v>22</v>
      </c>
      <c r="E14" s="44">
        <v>43827</v>
      </c>
      <c r="F14" s="44">
        <v>43840</v>
      </c>
      <c r="G14" s="14" t="s">
        <v>17</v>
      </c>
      <c r="H14" s="34"/>
      <c r="I14" s="10"/>
      <c r="J14" s="10"/>
      <c r="K14" s="10"/>
      <c r="L14" s="9"/>
      <c r="M14" s="11"/>
      <c r="N14" s="3"/>
    </row>
    <row r="15" spans="1:17" ht="12.7" customHeight="1" x14ac:dyDescent="0.2">
      <c r="A15" s="42" t="s">
        <v>23</v>
      </c>
      <c r="B15" s="42"/>
      <c r="C15" s="42" t="s">
        <v>9</v>
      </c>
      <c r="D15" s="43" t="s">
        <v>24</v>
      </c>
      <c r="E15" s="44">
        <f>+E16</f>
        <v>43837</v>
      </c>
      <c r="F15" s="44">
        <f>+F16</f>
        <v>43854</v>
      </c>
      <c r="G15" s="14" t="s">
        <v>25</v>
      </c>
      <c r="H15" s="34"/>
      <c r="I15" s="9"/>
      <c r="J15" s="9"/>
      <c r="K15" s="9"/>
      <c r="L15" s="9"/>
      <c r="M15" s="11"/>
      <c r="N15" s="3"/>
    </row>
    <row r="16" spans="1:17" ht="12.7" customHeight="1" x14ac:dyDescent="0.2">
      <c r="A16" s="42" t="s">
        <v>23</v>
      </c>
      <c r="B16" s="42"/>
      <c r="C16" s="42" t="s">
        <v>9</v>
      </c>
      <c r="D16" s="43" t="s">
        <v>26</v>
      </c>
      <c r="E16" s="44">
        <v>43837</v>
      </c>
      <c r="F16" s="44">
        <v>43854</v>
      </c>
      <c r="G16" s="14" t="s">
        <v>10</v>
      </c>
      <c r="H16" s="34"/>
      <c r="I16" s="10"/>
      <c r="J16" s="10"/>
      <c r="K16" s="10"/>
      <c r="L16" s="9"/>
      <c r="M16" s="11"/>
      <c r="N16" s="3"/>
    </row>
    <row r="17" spans="1:17" ht="12.7" customHeight="1" x14ac:dyDescent="0.2">
      <c r="A17" s="42">
        <v>5</v>
      </c>
      <c r="B17" s="42"/>
      <c r="C17" s="42" t="s">
        <v>9</v>
      </c>
      <c r="D17" s="43" t="s">
        <v>27</v>
      </c>
      <c r="E17" s="44">
        <v>43841</v>
      </c>
      <c r="F17" s="44">
        <v>43854</v>
      </c>
      <c r="G17" s="14" t="s">
        <v>17</v>
      </c>
      <c r="H17" s="34"/>
      <c r="I17" s="9"/>
      <c r="J17" s="9"/>
      <c r="K17" s="9"/>
      <c r="L17" s="9"/>
      <c r="M17" s="11"/>
      <c r="N17" s="3"/>
    </row>
    <row r="18" spans="1:17" s="4" customFormat="1" ht="12.7" customHeight="1" x14ac:dyDescent="0.2">
      <c r="A18" s="42">
        <v>3</v>
      </c>
      <c r="B18" s="42"/>
      <c r="C18" s="42" t="s">
        <v>9</v>
      </c>
      <c r="D18" s="43" t="s">
        <v>28</v>
      </c>
      <c r="E18" s="44">
        <v>43843</v>
      </c>
      <c r="F18" s="44">
        <f>+E18</f>
        <v>43843</v>
      </c>
      <c r="G18" s="14" t="s">
        <v>25</v>
      </c>
      <c r="H18" s="34"/>
      <c r="I18" s="9"/>
      <c r="J18" s="9"/>
      <c r="K18" s="9"/>
      <c r="L18" s="9"/>
      <c r="M18" s="11"/>
      <c r="N18" s="3"/>
      <c r="O18" s="2"/>
      <c r="P18" s="2"/>
      <c r="Q18" s="2"/>
    </row>
    <row r="19" spans="1:17" s="4" customFormat="1" ht="12.7" customHeight="1" x14ac:dyDescent="0.2">
      <c r="A19" s="42" t="s">
        <v>29</v>
      </c>
      <c r="B19" s="42"/>
      <c r="C19" s="42" t="s">
        <v>9</v>
      </c>
      <c r="D19" s="43" t="s">
        <v>30</v>
      </c>
      <c r="E19" s="44">
        <f>+E20</f>
        <v>43850</v>
      </c>
      <c r="F19" s="44">
        <f>+F20</f>
        <v>43859</v>
      </c>
      <c r="G19" s="14" t="s">
        <v>25</v>
      </c>
      <c r="H19" s="34"/>
      <c r="I19" s="9"/>
      <c r="J19" s="9"/>
      <c r="K19" s="9"/>
      <c r="L19" s="9"/>
      <c r="M19" s="11"/>
      <c r="N19" s="3"/>
      <c r="O19" s="2"/>
      <c r="P19" s="2"/>
      <c r="Q19" s="2"/>
    </row>
    <row r="20" spans="1:17" ht="12.7" customHeight="1" x14ac:dyDescent="0.2">
      <c r="A20" s="42" t="s">
        <v>29</v>
      </c>
      <c r="B20" s="42"/>
      <c r="C20" s="42" t="s">
        <v>9</v>
      </c>
      <c r="D20" s="43" t="s">
        <v>31</v>
      </c>
      <c r="E20" s="44">
        <v>43850</v>
      </c>
      <c r="F20" s="44">
        <v>43859</v>
      </c>
      <c r="G20" s="14" t="s">
        <v>10</v>
      </c>
      <c r="H20" s="34"/>
      <c r="I20" s="10"/>
      <c r="J20" s="10"/>
      <c r="K20" s="10"/>
      <c r="L20" s="9"/>
      <c r="M20" s="11"/>
      <c r="N20" s="3"/>
      <c r="Q20" s="4"/>
    </row>
    <row r="21" spans="1:17" ht="12.7" customHeight="1" x14ac:dyDescent="0.2">
      <c r="A21" s="42">
        <v>5</v>
      </c>
      <c r="B21" s="42"/>
      <c r="C21" s="42" t="s">
        <v>9</v>
      </c>
      <c r="D21" s="43" t="s">
        <v>32</v>
      </c>
      <c r="E21" s="44">
        <v>43860</v>
      </c>
      <c r="F21" s="44">
        <f>+E21+1</f>
        <v>43861</v>
      </c>
      <c r="G21" s="14" t="s">
        <v>25</v>
      </c>
      <c r="H21" s="34"/>
      <c r="I21" s="10"/>
      <c r="J21" s="10"/>
      <c r="K21" s="10"/>
      <c r="L21" s="9"/>
      <c r="M21" s="11"/>
      <c r="N21" s="3"/>
    </row>
    <row r="22" spans="1:17" ht="12.7" customHeight="1" x14ac:dyDescent="0.2">
      <c r="A22" s="45">
        <v>6</v>
      </c>
      <c r="B22" s="45">
        <v>1</v>
      </c>
      <c r="C22" s="45" t="s">
        <v>9</v>
      </c>
      <c r="D22" s="46" t="s">
        <v>33</v>
      </c>
      <c r="E22" s="47">
        <v>43864</v>
      </c>
      <c r="F22" s="47">
        <f>+E22</f>
        <v>43864</v>
      </c>
      <c r="G22" s="26" t="s">
        <v>10</v>
      </c>
      <c r="H22" s="34"/>
      <c r="I22" s="9"/>
      <c r="J22" s="9"/>
      <c r="K22" s="9"/>
      <c r="L22" s="9"/>
      <c r="M22" s="11"/>
      <c r="N22" s="3"/>
    </row>
    <row r="23" spans="1:17" ht="12.7" customHeight="1" x14ac:dyDescent="0.2">
      <c r="A23" s="42">
        <v>6</v>
      </c>
      <c r="B23" s="42">
        <v>1</v>
      </c>
      <c r="C23" s="42" t="s">
        <v>9</v>
      </c>
      <c r="D23" s="43" t="s">
        <v>34</v>
      </c>
      <c r="E23" s="44">
        <v>43867</v>
      </c>
      <c r="F23" s="44">
        <v>43867</v>
      </c>
      <c r="G23" s="14" t="s">
        <v>25</v>
      </c>
      <c r="H23" s="34"/>
      <c r="I23" s="10"/>
      <c r="J23" s="10"/>
      <c r="K23" s="10"/>
      <c r="L23" s="9"/>
      <c r="M23" s="11"/>
      <c r="N23" s="3"/>
    </row>
    <row r="24" spans="1:17" s="25" customFormat="1" ht="12.7" customHeight="1" x14ac:dyDescent="0.2">
      <c r="A24" s="42">
        <v>7</v>
      </c>
      <c r="B24" s="42">
        <v>2</v>
      </c>
      <c r="C24" s="42" t="s">
        <v>9</v>
      </c>
      <c r="D24" s="43" t="s">
        <v>35</v>
      </c>
      <c r="E24" s="44">
        <v>43871</v>
      </c>
      <c r="F24" s="44">
        <v>43875</v>
      </c>
      <c r="G24" s="14" t="s">
        <v>12</v>
      </c>
      <c r="H24" s="35"/>
      <c r="I24" s="21"/>
      <c r="J24" s="21"/>
      <c r="K24" s="21"/>
      <c r="L24" s="22"/>
      <c r="M24" s="23"/>
      <c r="N24" s="24"/>
    </row>
    <row r="25" spans="1:17" s="25" customFormat="1" ht="12.7" customHeight="1" x14ac:dyDescent="0.2">
      <c r="A25" s="48" t="s">
        <v>36</v>
      </c>
      <c r="B25" s="48" t="s">
        <v>37</v>
      </c>
      <c r="C25" s="48" t="s">
        <v>38</v>
      </c>
      <c r="D25" s="49" t="s">
        <v>39</v>
      </c>
      <c r="E25" s="50">
        <v>43871</v>
      </c>
      <c r="F25" s="50">
        <v>43896</v>
      </c>
      <c r="G25" s="15" t="s">
        <v>40</v>
      </c>
      <c r="H25" s="35"/>
      <c r="I25" s="21"/>
      <c r="J25" s="21"/>
      <c r="K25" s="21"/>
      <c r="L25" s="22"/>
      <c r="M25" s="23"/>
      <c r="N25" s="24"/>
    </row>
    <row r="26" spans="1:17" ht="12.7" customHeight="1" x14ac:dyDescent="0.2">
      <c r="A26" s="42">
        <v>8</v>
      </c>
      <c r="B26" s="42">
        <v>3</v>
      </c>
      <c r="C26" s="42" t="s">
        <v>9</v>
      </c>
      <c r="D26" s="43" t="s">
        <v>41</v>
      </c>
      <c r="E26" s="44">
        <v>43878</v>
      </c>
      <c r="F26" s="44">
        <f>+E26+4</f>
        <v>43882</v>
      </c>
      <c r="G26" s="14" t="s">
        <v>12</v>
      </c>
      <c r="H26" s="34"/>
      <c r="I26" s="10"/>
      <c r="J26" s="10"/>
      <c r="K26" s="10"/>
      <c r="L26" s="9"/>
      <c r="M26" s="11"/>
      <c r="N26" s="3"/>
    </row>
    <row r="27" spans="1:17" ht="12.7" customHeight="1" x14ac:dyDescent="0.2">
      <c r="A27" s="42">
        <v>8</v>
      </c>
      <c r="B27" s="42">
        <v>3</v>
      </c>
      <c r="C27" s="42" t="s">
        <v>9</v>
      </c>
      <c r="D27" s="43" t="s">
        <v>42</v>
      </c>
      <c r="E27" s="44">
        <v>43878</v>
      </c>
      <c r="F27" s="44">
        <f>+E27+4</f>
        <v>43882</v>
      </c>
      <c r="G27" s="14" t="s">
        <v>40</v>
      </c>
      <c r="H27" s="34"/>
      <c r="I27" s="10"/>
      <c r="J27" s="10"/>
      <c r="K27" s="10"/>
      <c r="L27" s="9"/>
      <c r="M27" s="11"/>
      <c r="N27" s="3"/>
      <c r="O27" s="4"/>
    </row>
    <row r="28" spans="1:17" ht="12.7" customHeight="1" x14ac:dyDescent="0.2">
      <c r="A28" s="42">
        <v>8</v>
      </c>
      <c r="B28" s="42">
        <v>3</v>
      </c>
      <c r="C28" s="42" t="s">
        <v>9</v>
      </c>
      <c r="D28" s="43" t="s">
        <v>43</v>
      </c>
      <c r="E28" s="44">
        <v>43878</v>
      </c>
      <c r="F28" s="44">
        <v>43882</v>
      </c>
      <c r="G28" s="14" t="s">
        <v>25</v>
      </c>
      <c r="H28" s="34"/>
      <c r="I28" s="10"/>
      <c r="J28" s="10"/>
      <c r="K28" s="10"/>
      <c r="L28" s="9"/>
      <c r="M28" s="11"/>
      <c r="N28" s="3"/>
      <c r="O28" s="4"/>
    </row>
    <row r="29" spans="1:17" ht="12.7" customHeight="1" x14ac:dyDescent="0.2">
      <c r="A29" s="42" t="s">
        <v>44</v>
      </c>
      <c r="B29" s="42" t="s">
        <v>45</v>
      </c>
      <c r="C29" s="42" t="s">
        <v>9</v>
      </c>
      <c r="D29" s="51" t="s">
        <v>46</v>
      </c>
      <c r="E29" s="52">
        <v>43885</v>
      </c>
      <c r="F29" s="52">
        <f>+E29+11</f>
        <v>43896</v>
      </c>
      <c r="G29" s="14" t="s">
        <v>20</v>
      </c>
      <c r="H29" s="34"/>
      <c r="I29" s="10"/>
      <c r="J29" s="10"/>
      <c r="K29" s="10"/>
      <c r="L29" s="9"/>
      <c r="M29" s="11"/>
      <c r="N29" s="3"/>
      <c r="O29" s="4"/>
    </row>
    <row r="30" spans="1:17" ht="12.7" customHeight="1" x14ac:dyDescent="0.2">
      <c r="A30" s="42">
        <v>9</v>
      </c>
      <c r="B30" s="42">
        <v>4</v>
      </c>
      <c r="C30" s="42" t="s">
        <v>9</v>
      </c>
      <c r="D30" s="43" t="s">
        <v>47</v>
      </c>
      <c r="E30" s="44">
        <v>43889</v>
      </c>
      <c r="F30" s="44">
        <v>43889</v>
      </c>
      <c r="G30" s="14" t="s">
        <v>10</v>
      </c>
      <c r="H30" s="34"/>
      <c r="I30" s="9"/>
      <c r="J30" s="9"/>
      <c r="K30" s="9"/>
      <c r="L30" s="9"/>
      <c r="M30" s="11"/>
      <c r="N30" s="3"/>
      <c r="O30" s="4"/>
    </row>
    <row r="31" spans="1:17" ht="12.7" customHeight="1" x14ac:dyDescent="0.2">
      <c r="A31" s="42">
        <v>10</v>
      </c>
      <c r="B31" s="42">
        <v>5</v>
      </c>
      <c r="C31" s="42" t="s">
        <v>9</v>
      </c>
      <c r="D31" s="43" t="s">
        <v>48</v>
      </c>
      <c r="E31" s="44">
        <v>43892</v>
      </c>
      <c r="F31" s="44">
        <f>+E31+4</f>
        <v>43896</v>
      </c>
      <c r="G31" s="14" t="s">
        <v>49</v>
      </c>
      <c r="H31" s="34"/>
      <c r="I31" s="9"/>
      <c r="J31" s="9"/>
      <c r="K31" s="9"/>
      <c r="L31" s="9"/>
      <c r="M31" s="11"/>
      <c r="N31" s="3"/>
      <c r="O31" s="4"/>
    </row>
    <row r="32" spans="1:17" ht="12.7" customHeight="1" x14ac:dyDescent="0.2">
      <c r="A32" s="42">
        <v>10</v>
      </c>
      <c r="B32" s="42">
        <v>5</v>
      </c>
      <c r="C32" s="42" t="s">
        <v>9</v>
      </c>
      <c r="D32" s="43" t="s">
        <v>50</v>
      </c>
      <c r="E32" s="44">
        <v>43892</v>
      </c>
      <c r="F32" s="44">
        <v>43899</v>
      </c>
      <c r="G32" s="14" t="s">
        <v>20</v>
      </c>
      <c r="H32" s="34"/>
      <c r="I32" s="10"/>
      <c r="J32" s="10"/>
      <c r="K32" s="9"/>
      <c r="L32" s="9"/>
      <c r="M32" s="11"/>
      <c r="N32" s="3"/>
      <c r="O32" s="4"/>
    </row>
    <row r="33" spans="1:18" ht="12.7" customHeight="1" x14ac:dyDescent="0.2">
      <c r="A33" s="48" t="s">
        <v>51</v>
      </c>
      <c r="B33" s="48" t="s">
        <v>52</v>
      </c>
      <c r="C33" s="48" t="s">
        <v>38</v>
      </c>
      <c r="D33" s="49" t="s">
        <v>53</v>
      </c>
      <c r="E33" s="50">
        <v>43899</v>
      </c>
      <c r="F33" s="50">
        <v>43910</v>
      </c>
      <c r="G33" s="15" t="s">
        <v>20</v>
      </c>
      <c r="H33" s="36"/>
      <c r="I33" s="10"/>
      <c r="J33" s="10"/>
      <c r="K33" s="10"/>
      <c r="L33" s="9"/>
      <c r="M33" s="11"/>
      <c r="N33" s="3"/>
      <c r="O33" s="4"/>
    </row>
    <row r="34" spans="1:18" ht="12.7" customHeight="1" x14ac:dyDescent="0.2">
      <c r="A34" s="48" t="s">
        <v>54</v>
      </c>
      <c r="B34" s="48">
        <v>6</v>
      </c>
      <c r="C34" s="48" t="s">
        <v>38</v>
      </c>
      <c r="D34" s="49" t="s">
        <v>55</v>
      </c>
      <c r="E34" s="50">
        <v>43906</v>
      </c>
      <c r="F34" s="53">
        <v>44035</v>
      </c>
      <c r="G34" s="15" t="s">
        <v>10</v>
      </c>
      <c r="H34" s="34"/>
      <c r="I34" s="10"/>
      <c r="J34" s="10"/>
      <c r="K34" s="9"/>
      <c r="L34" s="9"/>
      <c r="M34" s="11"/>
      <c r="N34" s="3"/>
    </row>
    <row r="35" spans="1:18" ht="12.7" customHeight="1" x14ac:dyDescent="0.2">
      <c r="A35" s="48">
        <v>11</v>
      </c>
      <c r="B35" s="48">
        <v>6</v>
      </c>
      <c r="C35" s="48" t="s">
        <v>38</v>
      </c>
      <c r="D35" s="49" t="s">
        <v>56</v>
      </c>
      <c r="E35" s="50">
        <v>43906</v>
      </c>
      <c r="F35" s="53">
        <v>43920</v>
      </c>
      <c r="G35" s="15" t="s">
        <v>20</v>
      </c>
      <c r="H35" s="34"/>
      <c r="I35" s="10"/>
      <c r="J35" s="10"/>
      <c r="K35" s="10"/>
      <c r="L35" s="9"/>
      <c r="M35" s="11"/>
      <c r="N35" s="3"/>
    </row>
    <row r="36" spans="1:18" ht="12.7" customHeight="1" x14ac:dyDescent="0.2">
      <c r="A36" s="42">
        <v>14</v>
      </c>
      <c r="B36" s="42">
        <v>8</v>
      </c>
      <c r="C36" s="42" t="s">
        <v>9</v>
      </c>
      <c r="D36" s="43" t="s">
        <v>58</v>
      </c>
      <c r="E36" s="54">
        <v>43934</v>
      </c>
      <c r="F36" s="54">
        <v>43938</v>
      </c>
      <c r="G36" s="14" t="s">
        <v>12</v>
      </c>
      <c r="H36" s="34"/>
      <c r="I36" s="10"/>
      <c r="J36" s="10"/>
      <c r="K36" s="9"/>
      <c r="L36" s="9"/>
      <c r="M36" s="11"/>
      <c r="N36" s="3"/>
    </row>
    <row r="37" spans="1:18" ht="12.7" customHeight="1" x14ac:dyDescent="0.2">
      <c r="A37" s="48">
        <v>14</v>
      </c>
      <c r="B37" s="48">
        <v>8</v>
      </c>
      <c r="C37" s="48" t="s">
        <v>38</v>
      </c>
      <c r="D37" s="49" t="s">
        <v>59</v>
      </c>
      <c r="E37" s="53">
        <v>43920</v>
      </c>
      <c r="F37" s="53">
        <v>43924</v>
      </c>
      <c r="G37" s="15" t="s">
        <v>20</v>
      </c>
      <c r="H37" s="34"/>
      <c r="I37" s="9"/>
      <c r="J37" s="9"/>
      <c r="K37" s="10"/>
      <c r="L37" s="9"/>
      <c r="M37" s="11"/>
      <c r="N37" s="3"/>
    </row>
    <row r="38" spans="1:18" ht="12.7" customHeight="1" x14ac:dyDescent="0.2">
      <c r="A38" s="42" t="s">
        <v>117</v>
      </c>
      <c r="B38" s="42" t="s">
        <v>112</v>
      </c>
      <c r="C38" s="42" t="s">
        <v>9</v>
      </c>
      <c r="D38" s="51" t="s">
        <v>60</v>
      </c>
      <c r="E38" s="54">
        <v>43941</v>
      </c>
      <c r="F38" s="54">
        <v>43953</v>
      </c>
      <c r="G38" s="14" t="s">
        <v>20</v>
      </c>
      <c r="H38" s="34"/>
      <c r="I38" s="10"/>
      <c r="J38" s="10"/>
      <c r="K38" s="9"/>
      <c r="L38" s="9"/>
      <c r="M38" s="31"/>
      <c r="N38" s="32"/>
      <c r="O38" s="4"/>
      <c r="P38" s="4"/>
      <c r="Q38" s="4"/>
      <c r="R38" s="4"/>
    </row>
    <row r="39" spans="1:18" ht="12.7" customHeight="1" x14ac:dyDescent="0.2">
      <c r="A39" s="42">
        <v>18</v>
      </c>
      <c r="B39" s="42">
        <v>11</v>
      </c>
      <c r="C39" s="42" t="s">
        <v>9</v>
      </c>
      <c r="D39" s="43" t="s">
        <v>61</v>
      </c>
      <c r="E39" s="54">
        <v>43948</v>
      </c>
      <c r="F39" s="54">
        <v>43955</v>
      </c>
      <c r="G39" s="14" t="s">
        <v>20</v>
      </c>
      <c r="H39" s="34"/>
      <c r="I39" s="10"/>
      <c r="J39" s="10"/>
      <c r="K39" s="10"/>
      <c r="L39" s="9"/>
      <c r="M39" s="11"/>
      <c r="N39" s="3"/>
    </row>
    <row r="40" spans="1:18" ht="12.7" customHeight="1" x14ac:dyDescent="0.2">
      <c r="A40" s="48">
        <v>17</v>
      </c>
      <c r="B40" s="48">
        <v>10</v>
      </c>
      <c r="C40" s="48" t="s">
        <v>38</v>
      </c>
      <c r="D40" s="49" t="s">
        <v>11</v>
      </c>
      <c r="E40" s="53">
        <v>43941</v>
      </c>
      <c r="F40" s="53">
        <v>43945</v>
      </c>
      <c r="G40" s="15" t="s">
        <v>12</v>
      </c>
      <c r="H40" s="34"/>
      <c r="I40" s="10"/>
      <c r="J40" s="10"/>
      <c r="K40" s="10"/>
      <c r="L40" s="9"/>
      <c r="M40" s="11"/>
      <c r="N40" s="3"/>
      <c r="O40" s="4"/>
    </row>
    <row r="41" spans="1:18" ht="12.7" customHeight="1" x14ac:dyDescent="0.2">
      <c r="A41" s="42">
        <v>18</v>
      </c>
      <c r="B41" s="42">
        <v>12</v>
      </c>
      <c r="C41" s="42" t="s">
        <v>9</v>
      </c>
      <c r="D41" s="43" t="s">
        <v>123</v>
      </c>
      <c r="E41" s="54">
        <v>43955</v>
      </c>
      <c r="F41" s="54">
        <v>43959</v>
      </c>
      <c r="G41" s="14" t="s">
        <v>12</v>
      </c>
      <c r="H41" s="34"/>
      <c r="I41" s="10"/>
      <c r="J41" s="10"/>
      <c r="K41" s="10"/>
      <c r="L41" s="9"/>
      <c r="M41" s="11"/>
      <c r="N41" s="3"/>
      <c r="O41" s="4"/>
    </row>
    <row r="42" spans="1:18" ht="13.15" x14ac:dyDescent="0.2">
      <c r="A42" s="42">
        <v>19</v>
      </c>
      <c r="B42" s="42">
        <v>12</v>
      </c>
      <c r="C42" s="42" t="s">
        <v>9</v>
      </c>
      <c r="D42" s="43" t="s">
        <v>63</v>
      </c>
      <c r="E42" s="54">
        <v>43955</v>
      </c>
      <c r="F42" s="54">
        <f>+E42+4</f>
        <v>43959</v>
      </c>
      <c r="G42" s="14" t="s">
        <v>20</v>
      </c>
      <c r="H42" s="34"/>
      <c r="I42" s="10"/>
      <c r="J42" s="10"/>
      <c r="K42" s="10"/>
      <c r="L42" s="9"/>
      <c r="M42" s="11"/>
      <c r="N42" s="3"/>
      <c r="O42" s="4"/>
    </row>
    <row r="43" spans="1:18" ht="12.7" customHeight="1" x14ac:dyDescent="0.2">
      <c r="A43" s="48">
        <v>20</v>
      </c>
      <c r="B43" s="48">
        <v>13</v>
      </c>
      <c r="C43" s="48" t="s">
        <v>38</v>
      </c>
      <c r="D43" s="49" t="s">
        <v>64</v>
      </c>
      <c r="E43" s="53">
        <v>43962</v>
      </c>
      <c r="F43" s="53">
        <v>43966</v>
      </c>
      <c r="G43" s="15" t="s">
        <v>20</v>
      </c>
      <c r="H43" s="36"/>
      <c r="I43" s="10"/>
      <c r="J43" s="10"/>
      <c r="K43" s="10"/>
      <c r="L43" s="9"/>
      <c r="M43" s="11"/>
      <c r="N43" s="3"/>
      <c r="O43" s="4"/>
    </row>
    <row r="44" spans="1:18" ht="12.7" customHeight="1" x14ac:dyDescent="0.2">
      <c r="A44" s="48">
        <v>20</v>
      </c>
      <c r="B44" s="48">
        <v>13</v>
      </c>
      <c r="C44" s="48" t="s">
        <v>38</v>
      </c>
      <c r="D44" s="49" t="s">
        <v>14</v>
      </c>
      <c r="E44" s="50">
        <v>43934</v>
      </c>
      <c r="F44" s="53">
        <v>44036</v>
      </c>
      <c r="G44" s="15" t="s">
        <v>10</v>
      </c>
      <c r="H44" s="36"/>
      <c r="I44" s="10"/>
      <c r="J44" s="10"/>
      <c r="K44" s="10"/>
      <c r="L44" s="9"/>
      <c r="M44" s="11"/>
      <c r="N44" s="3"/>
      <c r="O44" s="4"/>
    </row>
    <row r="45" spans="1:18" ht="12.7" customHeight="1" x14ac:dyDescent="0.2">
      <c r="A45" s="48">
        <v>20</v>
      </c>
      <c r="B45" s="48">
        <f>+B44</f>
        <v>13</v>
      </c>
      <c r="C45" s="48" t="s">
        <v>38</v>
      </c>
      <c r="D45" s="49" t="s">
        <v>15</v>
      </c>
      <c r="E45" s="50">
        <f>+E44</f>
        <v>43934</v>
      </c>
      <c r="F45" s="53">
        <f>+F44</f>
        <v>44036</v>
      </c>
      <c r="G45" s="15" t="s">
        <v>10</v>
      </c>
      <c r="H45" s="34"/>
      <c r="I45" s="10"/>
      <c r="J45" s="10"/>
      <c r="K45" s="10"/>
      <c r="L45" s="9"/>
      <c r="M45" s="11"/>
      <c r="N45" s="3"/>
      <c r="O45" s="4"/>
    </row>
    <row r="46" spans="1:18" ht="12.7" customHeight="1" x14ac:dyDescent="0.2">
      <c r="A46" s="42">
        <v>21</v>
      </c>
      <c r="B46" s="42">
        <v>14</v>
      </c>
      <c r="C46" s="42" t="s">
        <v>9</v>
      </c>
      <c r="D46" s="43" t="s">
        <v>66</v>
      </c>
      <c r="E46" s="54">
        <v>43973</v>
      </c>
      <c r="F46" s="54">
        <f>+E46</f>
        <v>43973</v>
      </c>
      <c r="G46" s="14" t="s">
        <v>49</v>
      </c>
      <c r="H46" s="34"/>
      <c r="I46" s="9"/>
      <c r="J46" s="9"/>
      <c r="K46" s="10"/>
      <c r="L46" s="9"/>
      <c r="M46" s="11"/>
      <c r="N46" s="3"/>
      <c r="O46" s="4"/>
    </row>
    <row r="47" spans="1:18" ht="12.7" customHeight="1" x14ac:dyDescent="0.2">
      <c r="A47" s="48" t="s">
        <v>67</v>
      </c>
      <c r="B47" s="48">
        <v>14</v>
      </c>
      <c r="C47" s="48" t="s">
        <v>38</v>
      </c>
      <c r="D47" s="49" t="s">
        <v>68</v>
      </c>
      <c r="E47" s="50">
        <v>43969</v>
      </c>
      <c r="F47" s="53">
        <v>44022</v>
      </c>
      <c r="G47" s="15" t="s">
        <v>17</v>
      </c>
      <c r="H47" s="34"/>
      <c r="I47" s="10"/>
      <c r="J47" s="10"/>
    </row>
    <row r="48" spans="1:18" ht="12.7" customHeight="1" x14ac:dyDescent="0.2">
      <c r="A48" s="48" t="s">
        <v>69</v>
      </c>
      <c r="B48" s="48">
        <v>13</v>
      </c>
      <c r="C48" s="48" t="s">
        <v>38</v>
      </c>
      <c r="D48" s="49" t="s">
        <v>70</v>
      </c>
      <c r="E48" s="53">
        <f>+E44</f>
        <v>43934</v>
      </c>
      <c r="F48" s="50">
        <v>44036</v>
      </c>
      <c r="G48" s="15" t="s">
        <v>17</v>
      </c>
      <c r="H48" s="34"/>
      <c r="I48" s="10"/>
      <c r="J48" s="10"/>
      <c r="K48" s="10"/>
      <c r="L48" s="9"/>
      <c r="M48" s="11"/>
      <c r="N48" s="3"/>
      <c r="O48" s="4"/>
    </row>
    <row r="49" spans="1:19" ht="12.7" customHeight="1" x14ac:dyDescent="0.2">
      <c r="A49" s="55">
        <v>22</v>
      </c>
      <c r="B49" s="55">
        <v>15</v>
      </c>
      <c r="C49" s="55" t="s">
        <v>71</v>
      </c>
      <c r="D49" s="56" t="s">
        <v>72</v>
      </c>
      <c r="E49" s="57">
        <v>43976</v>
      </c>
      <c r="F49" s="57">
        <f>+E49+4</f>
        <v>43980</v>
      </c>
      <c r="G49" s="17" t="s">
        <v>20</v>
      </c>
      <c r="H49" s="34"/>
      <c r="I49" s="10"/>
      <c r="J49" s="10"/>
      <c r="K49" s="10"/>
      <c r="L49" s="9"/>
      <c r="M49" s="11"/>
      <c r="N49" s="3"/>
      <c r="O49" s="4"/>
    </row>
    <row r="50" spans="1:19" ht="13.15" x14ac:dyDescent="0.2">
      <c r="A50" s="42">
        <v>22</v>
      </c>
      <c r="B50" s="42">
        <v>15</v>
      </c>
      <c r="C50" s="42" t="s">
        <v>9</v>
      </c>
      <c r="D50" s="43" t="s">
        <v>73</v>
      </c>
      <c r="E50" s="54">
        <v>43977</v>
      </c>
      <c r="F50" s="54">
        <v>43980</v>
      </c>
      <c r="G50" s="14" t="s">
        <v>20</v>
      </c>
      <c r="H50" s="34"/>
      <c r="I50" s="10"/>
      <c r="J50" s="10"/>
      <c r="K50" s="9"/>
      <c r="L50" s="9"/>
      <c r="M50" s="31"/>
      <c r="N50" s="32"/>
      <c r="O50" s="4"/>
      <c r="P50" s="4"/>
      <c r="Q50" s="4"/>
      <c r="R50" s="4"/>
    </row>
    <row r="51" spans="1:19" ht="12.7" customHeight="1" x14ac:dyDescent="0.2">
      <c r="A51" s="42">
        <v>22</v>
      </c>
      <c r="B51" s="42">
        <v>15</v>
      </c>
      <c r="C51" s="42" t="s">
        <v>9</v>
      </c>
      <c r="D51" s="43" t="s">
        <v>74</v>
      </c>
      <c r="E51" s="54">
        <f>+E50</f>
        <v>43977</v>
      </c>
      <c r="F51" s="54">
        <f>+F50</f>
        <v>43980</v>
      </c>
      <c r="G51" s="14" t="s">
        <v>12</v>
      </c>
      <c r="H51" s="34"/>
      <c r="I51" s="10"/>
      <c r="J51" s="10"/>
      <c r="K51" s="10"/>
      <c r="L51" s="9"/>
      <c r="M51" s="11"/>
      <c r="N51" s="3"/>
    </row>
    <row r="52" spans="1:19" ht="12.7" customHeight="1" x14ac:dyDescent="0.2">
      <c r="A52" s="42">
        <v>22</v>
      </c>
      <c r="B52" s="42">
        <v>15</v>
      </c>
      <c r="C52" s="42" t="s">
        <v>9</v>
      </c>
      <c r="D52" s="43" t="s">
        <v>113</v>
      </c>
      <c r="E52" s="54">
        <v>43980</v>
      </c>
      <c r="F52" s="54">
        <f>+E52</f>
        <v>43980</v>
      </c>
      <c r="G52" s="14" t="s">
        <v>25</v>
      </c>
      <c r="H52" s="34"/>
      <c r="I52" s="10"/>
      <c r="J52" s="10"/>
    </row>
    <row r="53" spans="1:19" ht="12.7" customHeight="1" x14ac:dyDescent="0.2">
      <c r="A53" s="42">
        <v>23</v>
      </c>
      <c r="B53" s="42">
        <v>16</v>
      </c>
      <c r="C53" s="42" t="s">
        <v>9</v>
      </c>
      <c r="D53" s="43" t="s">
        <v>128</v>
      </c>
      <c r="E53" s="54">
        <v>43983</v>
      </c>
      <c r="F53" s="54">
        <v>43983</v>
      </c>
      <c r="G53" s="14" t="s">
        <v>10</v>
      </c>
      <c r="H53" s="34"/>
      <c r="I53" s="10"/>
      <c r="J53" s="10"/>
    </row>
    <row r="54" spans="1:19" ht="12.7" customHeight="1" x14ac:dyDescent="0.2">
      <c r="A54" s="42" t="s">
        <v>114</v>
      </c>
      <c r="B54" s="42" t="s">
        <v>75</v>
      </c>
      <c r="C54" s="42" t="s">
        <v>9</v>
      </c>
      <c r="D54" s="58" t="s">
        <v>133</v>
      </c>
      <c r="E54" s="54">
        <v>43983</v>
      </c>
      <c r="F54" s="54">
        <f>+E54+11</f>
        <v>43994</v>
      </c>
      <c r="G54" s="14" t="s">
        <v>20</v>
      </c>
      <c r="H54" s="34"/>
      <c r="I54" s="10"/>
      <c r="J54" s="10"/>
    </row>
    <row r="55" spans="1:19" s="4" customFormat="1" ht="12.7" customHeight="1" x14ac:dyDescent="0.2">
      <c r="A55" s="45">
        <v>23</v>
      </c>
      <c r="B55" s="45">
        <v>16</v>
      </c>
      <c r="C55" s="45" t="s">
        <v>9</v>
      </c>
      <c r="D55" s="46" t="s">
        <v>76</v>
      </c>
      <c r="E55" s="59">
        <v>43987</v>
      </c>
      <c r="F55" s="59">
        <f>+E55</f>
        <v>43987</v>
      </c>
      <c r="G55" s="26" t="s">
        <v>10</v>
      </c>
      <c r="H55" s="34"/>
      <c r="I55" s="10"/>
      <c r="J55" s="10"/>
      <c r="K55" s="1"/>
      <c r="L55" s="1"/>
      <c r="M55" s="2"/>
      <c r="N55" s="2"/>
      <c r="O55" s="2"/>
      <c r="P55" s="2"/>
      <c r="Q55" s="2"/>
      <c r="R55" s="2"/>
    </row>
    <row r="56" spans="1:19" ht="12.7" customHeight="1" x14ac:dyDescent="0.2">
      <c r="A56" s="42">
        <v>24</v>
      </c>
      <c r="B56" s="42">
        <v>17</v>
      </c>
      <c r="C56" s="42" t="s">
        <v>9</v>
      </c>
      <c r="D56" s="43" t="s">
        <v>77</v>
      </c>
      <c r="E56" s="54">
        <v>43990</v>
      </c>
      <c r="F56" s="54">
        <v>43997</v>
      </c>
      <c r="G56" s="14" t="s">
        <v>20</v>
      </c>
      <c r="H56" s="34"/>
      <c r="I56" s="10"/>
      <c r="J56" s="10"/>
    </row>
    <row r="57" spans="1:19" ht="12.7" customHeight="1" x14ac:dyDescent="0.2">
      <c r="A57" s="48">
        <v>24</v>
      </c>
      <c r="B57" s="48"/>
      <c r="C57" s="48" t="s">
        <v>38</v>
      </c>
      <c r="D57" s="49" t="s">
        <v>78</v>
      </c>
      <c r="E57" s="53">
        <v>43998</v>
      </c>
      <c r="F57" s="53">
        <v>44008</v>
      </c>
      <c r="G57" s="15" t="s">
        <v>20</v>
      </c>
      <c r="H57" s="34"/>
      <c r="I57" s="10"/>
      <c r="J57" s="10"/>
    </row>
    <row r="58" spans="1:19" ht="12.7" customHeight="1" x14ac:dyDescent="0.2">
      <c r="A58" s="55">
        <v>25</v>
      </c>
      <c r="B58" s="55"/>
      <c r="C58" s="55" t="s">
        <v>71</v>
      </c>
      <c r="D58" s="56" t="s">
        <v>79</v>
      </c>
      <c r="E58" s="60">
        <v>43990</v>
      </c>
      <c r="F58" s="57">
        <v>44001</v>
      </c>
      <c r="G58" s="17" t="s">
        <v>17</v>
      </c>
      <c r="H58" s="34"/>
      <c r="I58" s="10"/>
      <c r="J58" s="10"/>
    </row>
    <row r="59" spans="1:19" ht="12.7" customHeight="1" x14ac:dyDescent="0.2">
      <c r="A59" s="42">
        <v>25</v>
      </c>
      <c r="B59" s="42"/>
      <c r="C59" s="42" t="s">
        <v>9</v>
      </c>
      <c r="D59" s="43" t="s">
        <v>80</v>
      </c>
      <c r="E59" s="54">
        <f>+F56+1</f>
        <v>43998</v>
      </c>
      <c r="F59" s="54">
        <f>+E59</f>
        <v>43998</v>
      </c>
      <c r="G59" s="14" t="s">
        <v>10</v>
      </c>
      <c r="H59" s="34"/>
      <c r="I59" s="10"/>
      <c r="J59" s="10"/>
    </row>
    <row r="60" spans="1:19" ht="12.7" customHeight="1" x14ac:dyDescent="0.2">
      <c r="A60" s="48">
        <v>25</v>
      </c>
      <c r="B60" s="48"/>
      <c r="C60" s="48" t="s">
        <v>38</v>
      </c>
      <c r="D60" s="49" t="s">
        <v>19</v>
      </c>
      <c r="E60" s="53">
        <f>+$F$47-12</f>
        <v>44010</v>
      </c>
      <c r="F60" s="53">
        <f>1+E60</f>
        <v>44011</v>
      </c>
      <c r="G60" s="15" t="s">
        <v>20</v>
      </c>
      <c r="H60" s="37"/>
      <c r="I60" s="10"/>
      <c r="J60" s="10"/>
    </row>
    <row r="61" spans="1:19" ht="12.7" customHeight="1" x14ac:dyDescent="0.2">
      <c r="A61" s="55">
        <v>25</v>
      </c>
      <c r="B61" s="55"/>
      <c r="C61" s="55" t="s">
        <v>71</v>
      </c>
      <c r="D61" s="56" t="s">
        <v>81</v>
      </c>
      <c r="E61" s="57">
        <v>43999</v>
      </c>
      <c r="F61" s="60">
        <v>44001</v>
      </c>
      <c r="G61" s="17" t="s">
        <v>10</v>
      </c>
      <c r="H61" s="34"/>
      <c r="I61" s="10"/>
      <c r="J61" s="10"/>
    </row>
    <row r="62" spans="1:19" ht="12.7" customHeight="1" x14ac:dyDescent="0.2">
      <c r="A62" s="48">
        <v>25</v>
      </c>
      <c r="B62" s="48"/>
      <c r="C62" s="48" t="s">
        <v>38</v>
      </c>
      <c r="D62" s="49" t="s">
        <v>21</v>
      </c>
      <c r="E62" s="53">
        <f>+$F$47-10</f>
        <v>44012</v>
      </c>
      <c r="F62" s="53">
        <f>+E62+2</f>
        <v>44014</v>
      </c>
      <c r="G62" s="15" t="s">
        <v>20</v>
      </c>
      <c r="H62" s="34"/>
      <c r="I62" s="10"/>
      <c r="J62" s="10"/>
      <c r="S62" s="20"/>
    </row>
    <row r="63" spans="1:19" ht="12.7" customHeight="1" x14ac:dyDescent="0.2">
      <c r="A63" s="61">
        <v>26</v>
      </c>
      <c r="B63" s="61" t="s">
        <v>82</v>
      </c>
      <c r="C63" s="61" t="s">
        <v>71</v>
      </c>
      <c r="D63" s="62" t="s">
        <v>83</v>
      </c>
      <c r="E63" s="63">
        <v>44005</v>
      </c>
      <c r="F63" s="63">
        <v>44005</v>
      </c>
      <c r="G63" s="17" t="s">
        <v>10</v>
      </c>
      <c r="H63" s="34"/>
      <c r="I63" s="10"/>
      <c r="J63" s="10"/>
    </row>
    <row r="64" spans="1:19" ht="12.7" customHeight="1" x14ac:dyDescent="0.2">
      <c r="A64" s="48" t="s">
        <v>84</v>
      </c>
      <c r="B64" s="64"/>
      <c r="C64" s="64" t="s">
        <v>38</v>
      </c>
      <c r="D64" s="49" t="s">
        <v>85</v>
      </c>
      <c r="E64" s="53">
        <v>44023</v>
      </c>
      <c r="F64" s="53">
        <v>44036</v>
      </c>
      <c r="G64" s="15" t="s">
        <v>17</v>
      </c>
      <c r="H64" s="34"/>
      <c r="I64" s="10"/>
      <c r="J64" s="10"/>
    </row>
    <row r="65" spans="1:10" ht="12.7" customHeight="1" x14ac:dyDescent="0.2">
      <c r="A65" s="55">
        <v>27</v>
      </c>
      <c r="B65" s="55" t="s">
        <v>86</v>
      </c>
      <c r="C65" s="55" t="s">
        <v>71</v>
      </c>
      <c r="D65" s="65" t="s">
        <v>87</v>
      </c>
      <c r="E65" s="66">
        <v>44013</v>
      </c>
      <c r="F65" s="66">
        <f>+E65</f>
        <v>44013</v>
      </c>
      <c r="G65" s="17" t="s">
        <v>20</v>
      </c>
      <c r="H65" s="34"/>
      <c r="I65" s="10"/>
      <c r="J65" s="10"/>
    </row>
    <row r="66" spans="1:10" ht="12.7" customHeight="1" x14ac:dyDescent="0.2">
      <c r="A66" s="55">
        <v>27</v>
      </c>
      <c r="B66" s="55" t="s">
        <v>86</v>
      </c>
      <c r="C66" s="55" t="s">
        <v>71</v>
      </c>
      <c r="D66" s="56" t="s">
        <v>88</v>
      </c>
      <c r="E66" s="60">
        <f>+F65+1</f>
        <v>44014</v>
      </c>
      <c r="F66" s="60">
        <f>1+E66</f>
        <v>44015</v>
      </c>
      <c r="G66" s="17" t="s">
        <v>20</v>
      </c>
      <c r="H66" s="34"/>
      <c r="I66" s="10"/>
      <c r="J66" s="10"/>
    </row>
    <row r="67" spans="1:10" ht="12.7" customHeight="1" x14ac:dyDescent="0.2">
      <c r="A67" s="48" t="s">
        <v>90</v>
      </c>
      <c r="B67" s="48"/>
      <c r="C67" s="48" t="s">
        <v>38</v>
      </c>
      <c r="D67" s="67" t="s">
        <v>89</v>
      </c>
      <c r="E67" s="68">
        <f>+E68</f>
        <v>44033</v>
      </c>
      <c r="F67" s="68">
        <f>+F68</f>
        <v>44043</v>
      </c>
      <c r="G67" s="15" t="s">
        <v>25</v>
      </c>
      <c r="H67" s="34"/>
      <c r="I67" s="10"/>
      <c r="J67" s="10"/>
    </row>
    <row r="68" spans="1:10" ht="12.7" customHeight="1" x14ac:dyDescent="0.2">
      <c r="A68" s="48" t="s">
        <v>90</v>
      </c>
      <c r="B68" s="48"/>
      <c r="C68" s="48" t="s">
        <v>38</v>
      </c>
      <c r="D68" s="49" t="s">
        <v>26</v>
      </c>
      <c r="E68" s="53">
        <v>44033</v>
      </c>
      <c r="F68" s="53">
        <v>44043</v>
      </c>
      <c r="G68" s="15" t="s">
        <v>10</v>
      </c>
      <c r="H68" s="34"/>
      <c r="I68" s="10"/>
      <c r="J68" s="10"/>
    </row>
    <row r="69" spans="1:10" ht="12.7" customHeight="1" x14ac:dyDescent="0.2">
      <c r="A69" s="55">
        <v>28</v>
      </c>
      <c r="B69" s="55" t="s">
        <v>91</v>
      </c>
      <c r="C69" s="55" t="s">
        <v>71</v>
      </c>
      <c r="D69" s="65" t="s">
        <v>92</v>
      </c>
      <c r="E69" s="66">
        <v>44021</v>
      </c>
      <c r="F69" s="66">
        <f>+E69</f>
        <v>44021</v>
      </c>
      <c r="G69" s="17" t="s">
        <v>20</v>
      </c>
      <c r="H69" s="34"/>
      <c r="I69" s="10"/>
      <c r="J69" s="10"/>
    </row>
    <row r="70" spans="1:10" ht="26.3" x14ac:dyDescent="0.2">
      <c r="A70" s="42">
        <v>28</v>
      </c>
      <c r="B70" s="42"/>
      <c r="C70" s="42" t="s">
        <v>9</v>
      </c>
      <c r="D70" s="43" t="s">
        <v>134</v>
      </c>
      <c r="E70" s="54">
        <v>44022</v>
      </c>
      <c r="F70" s="54">
        <f>+E70</f>
        <v>44022</v>
      </c>
      <c r="G70" s="17"/>
      <c r="H70" s="34"/>
      <c r="I70" s="10"/>
      <c r="J70" s="10"/>
    </row>
    <row r="71" spans="1:10" ht="12.7" customHeight="1" x14ac:dyDescent="0.2">
      <c r="A71" s="55">
        <v>28</v>
      </c>
      <c r="B71" s="55" t="s">
        <v>91</v>
      </c>
      <c r="C71" s="55" t="s">
        <v>71</v>
      </c>
      <c r="D71" s="56" t="s">
        <v>93</v>
      </c>
      <c r="E71" s="60">
        <v>44022</v>
      </c>
      <c r="F71" s="60">
        <f>1+E71</f>
        <v>44023</v>
      </c>
      <c r="G71" s="17" t="s">
        <v>20</v>
      </c>
      <c r="H71" s="34"/>
      <c r="I71" s="10"/>
      <c r="J71" s="10"/>
    </row>
    <row r="72" spans="1:10" ht="12.7" customHeight="1" x14ac:dyDescent="0.2">
      <c r="A72" s="48">
        <v>28</v>
      </c>
      <c r="B72" s="48"/>
      <c r="C72" s="48" t="s">
        <v>38</v>
      </c>
      <c r="D72" s="49" t="s">
        <v>27</v>
      </c>
      <c r="E72" s="53">
        <v>44037</v>
      </c>
      <c r="F72" s="53">
        <v>44043</v>
      </c>
      <c r="G72" s="15" t="s">
        <v>17</v>
      </c>
      <c r="H72" s="34"/>
      <c r="I72" s="10"/>
      <c r="J72" s="10"/>
    </row>
    <row r="73" spans="1:10" ht="12.7" customHeight="1" x14ac:dyDescent="0.2">
      <c r="A73" s="48">
        <v>29</v>
      </c>
      <c r="B73" s="48"/>
      <c r="C73" s="48" t="s">
        <v>38</v>
      </c>
      <c r="D73" s="49" t="s">
        <v>28</v>
      </c>
      <c r="E73" s="50">
        <v>44025</v>
      </c>
      <c r="F73" s="50">
        <f>+E73</f>
        <v>44025</v>
      </c>
      <c r="G73" s="15" t="s">
        <v>25</v>
      </c>
      <c r="H73" s="34"/>
      <c r="I73" s="10"/>
      <c r="J73" s="10"/>
    </row>
    <row r="74" spans="1:10" ht="12.7" customHeight="1" x14ac:dyDescent="0.2">
      <c r="A74" s="61">
        <v>29</v>
      </c>
      <c r="B74" s="61" t="s">
        <v>94</v>
      </c>
      <c r="C74" s="61" t="s">
        <v>71</v>
      </c>
      <c r="D74" s="62" t="s">
        <v>95</v>
      </c>
      <c r="E74" s="63">
        <v>44028</v>
      </c>
      <c r="F74" s="63">
        <f>+E74</f>
        <v>44028</v>
      </c>
      <c r="G74" s="17" t="s">
        <v>10</v>
      </c>
      <c r="H74" s="34"/>
      <c r="I74" s="10"/>
      <c r="J74" s="10"/>
    </row>
    <row r="75" spans="1:10" ht="12.7" customHeight="1" x14ac:dyDescent="0.2">
      <c r="A75" s="55">
        <v>29</v>
      </c>
      <c r="B75" s="55" t="s">
        <v>94</v>
      </c>
      <c r="C75" s="55" t="s">
        <v>71</v>
      </c>
      <c r="D75" s="65" t="s">
        <v>119</v>
      </c>
      <c r="E75" s="66">
        <v>44029</v>
      </c>
      <c r="F75" s="66">
        <f>+E75</f>
        <v>44029</v>
      </c>
      <c r="G75" s="17" t="s">
        <v>20</v>
      </c>
      <c r="H75" s="34"/>
      <c r="I75" s="10"/>
      <c r="J75" s="10"/>
    </row>
    <row r="76" spans="1:10" ht="12.7" customHeight="1" x14ac:dyDescent="0.2">
      <c r="A76" s="55">
        <v>29</v>
      </c>
      <c r="B76" s="55" t="s">
        <v>94</v>
      </c>
      <c r="C76" s="55" t="s">
        <v>71</v>
      </c>
      <c r="D76" s="56" t="s">
        <v>96</v>
      </c>
      <c r="E76" s="60">
        <f>1+F75</f>
        <v>44030</v>
      </c>
      <c r="F76" s="60">
        <f>+E76+1</f>
        <v>44031</v>
      </c>
      <c r="G76" s="17" t="s">
        <v>20</v>
      </c>
      <c r="H76" s="34"/>
      <c r="I76" s="10"/>
      <c r="J76" s="10"/>
    </row>
    <row r="77" spans="1:10" ht="12.7" customHeight="1" x14ac:dyDescent="0.2">
      <c r="A77" s="48" t="s">
        <v>97</v>
      </c>
      <c r="B77" s="48"/>
      <c r="C77" s="48" t="s">
        <v>38</v>
      </c>
      <c r="D77" s="49" t="s">
        <v>30</v>
      </c>
      <c r="E77" s="50">
        <f>+E78</f>
        <v>44032</v>
      </c>
      <c r="F77" s="50">
        <f>+F78</f>
        <v>44041</v>
      </c>
      <c r="G77" s="15" t="s">
        <v>25</v>
      </c>
      <c r="H77" s="34"/>
      <c r="I77" s="10"/>
      <c r="J77" s="10"/>
    </row>
    <row r="78" spans="1:10" ht="12.7" customHeight="1" x14ac:dyDescent="0.2">
      <c r="A78" s="48" t="s">
        <v>97</v>
      </c>
      <c r="B78" s="48"/>
      <c r="C78" s="48" t="s">
        <v>38</v>
      </c>
      <c r="D78" s="49" t="s">
        <v>31</v>
      </c>
      <c r="E78" s="50">
        <v>44032</v>
      </c>
      <c r="F78" s="50">
        <v>44041</v>
      </c>
      <c r="G78" s="15" t="s">
        <v>10</v>
      </c>
      <c r="H78" s="34"/>
      <c r="I78" s="10"/>
      <c r="J78" s="10"/>
    </row>
    <row r="79" spans="1:10" ht="12.7" customHeight="1" x14ac:dyDescent="0.2">
      <c r="A79" s="55">
        <v>30</v>
      </c>
      <c r="B79" s="55"/>
      <c r="C79" s="55" t="s">
        <v>71</v>
      </c>
      <c r="D79" s="56" t="s">
        <v>98</v>
      </c>
      <c r="E79" s="60">
        <v>44033</v>
      </c>
      <c r="F79" s="60">
        <f>+E79</f>
        <v>44033</v>
      </c>
      <c r="G79" s="17" t="s">
        <v>10</v>
      </c>
      <c r="H79" s="34"/>
      <c r="I79" s="10"/>
      <c r="J79" s="10"/>
    </row>
    <row r="80" spans="1:10" ht="12.7" customHeight="1" x14ac:dyDescent="0.2">
      <c r="A80" s="48">
        <v>31</v>
      </c>
      <c r="B80" s="48"/>
      <c r="C80" s="48" t="s">
        <v>38</v>
      </c>
      <c r="D80" s="49" t="s">
        <v>32</v>
      </c>
      <c r="E80" s="50">
        <v>44041</v>
      </c>
      <c r="F80" s="50">
        <v>44043</v>
      </c>
      <c r="G80" s="15" t="s">
        <v>25</v>
      </c>
      <c r="H80" s="34"/>
      <c r="I80" s="10"/>
      <c r="J80" s="10"/>
    </row>
    <row r="81" spans="1:18" ht="12.7" customHeight="1" x14ac:dyDescent="0.2">
      <c r="A81" s="69">
        <v>32</v>
      </c>
      <c r="B81" s="69">
        <v>1</v>
      </c>
      <c r="C81" s="69" t="s">
        <v>38</v>
      </c>
      <c r="D81" s="70" t="s">
        <v>33</v>
      </c>
      <c r="E81" s="71">
        <v>44046</v>
      </c>
      <c r="F81" s="71">
        <f>+E81</f>
        <v>44046</v>
      </c>
      <c r="G81" s="27" t="s">
        <v>10</v>
      </c>
      <c r="H81" s="34"/>
      <c r="I81" s="10"/>
      <c r="J81" s="10"/>
    </row>
    <row r="82" spans="1:18" ht="12.7" customHeight="1" x14ac:dyDescent="0.2">
      <c r="A82" s="48">
        <v>32</v>
      </c>
      <c r="B82" s="48">
        <v>1</v>
      </c>
      <c r="C82" s="48" t="s">
        <v>38</v>
      </c>
      <c r="D82" s="49" t="s">
        <v>34</v>
      </c>
      <c r="E82" s="68">
        <v>44049</v>
      </c>
      <c r="F82" s="68">
        <f>+E82</f>
        <v>44049</v>
      </c>
      <c r="G82" s="15" t="s">
        <v>25</v>
      </c>
      <c r="H82" s="34"/>
      <c r="I82" s="10"/>
      <c r="J82" s="10"/>
    </row>
    <row r="83" spans="1:18" ht="12.7" customHeight="1" x14ac:dyDescent="0.2">
      <c r="A83" s="48">
        <v>33</v>
      </c>
      <c r="B83" s="48">
        <v>2</v>
      </c>
      <c r="C83" s="48" t="s">
        <v>38</v>
      </c>
      <c r="D83" s="72" t="s">
        <v>35</v>
      </c>
      <c r="E83" s="73">
        <v>44061</v>
      </c>
      <c r="F83" s="73">
        <v>44064</v>
      </c>
      <c r="G83" s="15" t="s">
        <v>12</v>
      </c>
      <c r="H83" s="34"/>
      <c r="I83" s="10"/>
      <c r="J83" s="10"/>
    </row>
    <row r="84" spans="1:18" ht="12.7" customHeight="1" x14ac:dyDescent="0.2">
      <c r="A84" s="74" t="s">
        <v>99</v>
      </c>
      <c r="B84" s="74" t="s">
        <v>37</v>
      </c>
      <c r="C84" s="74" t="s">
        <v>38</v>
      </c>
      <c r="D84" s="75" t="s">
        <v>100</v>
      </c>
      <c r="E84" s="76">
        <v>44058</v>
      </c>
      <c r="F84" s="76">
        <v>44079</v>
      </c>
      <c r="G84" s="18" t="s">
        <v>40</v>
      </c>
      <c r="H84" s="34"/>
      <c r="I84" s="10"/>
      <c r="J84" s="10"/>
    </row>
    <row r="85" spans="1:18" ht="12.7" customHeight="1" x14ac:dyDescent="0.2">
      <c r="A85" s="48">
        <v>34</v>
      </c>
      <c r="B85" s="48">
        <v>3</v>
      </c>
      <c r="C85" s="48" t="s">
        <v>38</v>
      </c>
      <c r="D85" s="49" t="s">
        <v>101</v>
      </c>
      <c r="E85" s="50">
        <v>44061</v>
      </c>
      <c r="F85" s="50">
        <f>+E85+3</f>
        <v>44064</v>
      </c>
      <c r="G85" s="15" t="s">
        <v>40</v>
      </c>
      <c r="H85" s="34"/>
      <c r="I85" s="10"/>
      <c r="J85" s="10"/>
    </row>
    <row r="86" spans="1:18" ht="12.7" customHeight="1" x14ac:dyDescent="0.2">
      <c r="A86" s="48">
        <v>34</v>
      </c>
      <c r="B86" s="48">
        <v>3</v>
      </c>
      <c r="C86" s="48" t="s">
        <v>38</v>
      </c>
      <c r="D86" s="49" t="s">
        <v>102</v>
      </c>
      <c r="E86" s="50">
        <v>44061</v>
      </c>
      <c r="F86" s="50">
        <f>+E86+3</f>
        <v>44064</v>
      </c>
      <c r="G86" s="15" t="s">
        <v>25</v>
      </c>
      <c r="H86" s="34"/>
      <c r="I86" s="10"/>
      <c r="J86" s="10"/>
    </row>
    <row r="87" spans="1:18" ht="12.7" customHeight="1" x14ac:dyDescent="0.2">
      <c r="A87" s="48">
        <v>34</v>
      </c>
      <c r="B87" s="48">
        <v>3</v>
      </c>
      <c r="C87" s="48" t="s">
        <v>38</v>
      </c>
      <c r="D87" s="72" t="s">
        <v>41</v>
      </c>
      <c r="E87" s="77">
        <v>44067</v>
      </c>
      <c r="F87" s="77">
        <v>44071</v>
      </c>
      <c r="G87" s="15" t="s">
        <v>12</v>
      </c>
      <c r="H87" s="34"/>
      <c r="I87" s="10"/>
      <c r="J87" s="10"/>
    </row>
    <row r="88" spans="1:18" ht="12.7" customHeight="1" x14ac:dyDescent="0.2">
      <c r="A88" s="48">
        <v>35</v>
      </c>
      <c r="B88" s="48">
        <v>4</v>
      </c>
      <c r="C88" s="48" t="s">
        <v>38</v>
      </c>
      <c r="D88" s="49" t="s">
        <v>103</v>
      </c>
      <c r="E88" s="50">
        <v>44071</v>
      </c>
      <c r="F88" s="50">
        <v>44071</v>
      </c>
      <c r="G88" s="15" t="s">
        <v>10</v>
      </c>
      <c r="H88" s="34"/>
      <c r="I88" s="10"/>
      <c r="J88" s="10"/>
    </row>
    <row r="89" spans="1:18" s="4" customFormat="1" ht="12.7" customHeight="1" x14ac:dyDescent="0.2">
      <c r="A89" s="48" t="s">
        <v>126</v>
      </c>
      <c r="B89" s="48" t="s">
        <v>115</v>
      </c>
      <c r="C89" s="48" t="s">
        <v>38</v>
      </c>
      <c r="D89" s="78" t="s">
        <v>46</v>
      </c>
      <c r="E89" s="79">
        <v>44074</v>
      </c>
      <c r="F89" s="79">
        <v>44085</v>
      </c>
      <c r="G89" s="27" t="s">
        <v>20</v>
      </c>
      <c r="H89" s="34"/>
      <c r="I89" s="10"/>
      <c r="J89" s="10"/>
      <c r="K89" s="1"/>
      <c r="L89" s="1"/>
      <c r="M89" s="2"/>
      <c r="N89" s="2"/>
      <c r="O89" s="2"/>
      <c r="P89" s="2"/>
      <c r="Q89" s="2"/>
      <c r="R89" s="2"/>
    </row>
    <row r="90" spans="1:18" ht="12.7" customHeight="1" x14ac:dyDescent="0.2">
      <c r="A90" s="48">
        <v>36</v>
      </c>
      <c r="B90" s="48">
        <v>5</v>
      </c>
      <c r="C90" s="48" t="s">
        <v>38</v>
      </c>
      <c r="D90" s="49" t="s">
        <v>104</v>
      </c>
      <c r="E90" s="50">
        <v>44074</v>
      </c>
      <c r="F90" s="50">
        <f>+E90+4</f>
        <v>44078</v>
      </c>
      <c r="G90" s="15" t="s">
        <v>49</v>
      </c>
      <c r="H90" s="34"/>
      <c r="I90" s="10"/>
      <c r="J90" s="10"/>
    </row>
    <row r="91" spans="1:18" ht="12.7" customHeight="1" x14ac:dyDescent="0.2">
      <c r="A91" s="48">
        <v>37</v>
      </c>
      <c r="B91" s="48">
        <v>6</v>
      </c>
      <c r="C91" s="48" t="s">
        <v>38</v>
      </c>
      <c r="D91" s="72" t="s">
        <v>50</v>
      </c>
      <c r="E91" s="77">
        <v>44081</v>
      </c>
      <c r="F91" s="77">
        <v>44085</v>
      </c>
      <c r="G91" s="15" t="s">
        <v>20</v>
      </c>
      <c r="H91" s="34"/>
      <c r="I91" s="10"/>
      <c r="J91" s="10"/>
    </row>
    <row r="92" spans="1:18" ht="12.7" customHeight="1" x14ac:dyDescent="0.2">
      <c r="A92" s="74" t="s">
        <v>105</v>
      </c>
      <c r="B92" s="74" t="s">
        <v>52</v>
      </c>
      <c r="C92" s="74" t="s">
        <v>106</v>
      </c>
      <c r="D92" s="75" t="s">
        <v>53</v>
      </c>
      <c r="E92" s="76">
        <v>44081</v>
      </c>
      <c r="F92" s="76">
        <f>+E92+11</f>
        <v>44092</v>
      </c>
      <c r="G92" s="18" t="s">
        <v>20</v>
      </c>
      <c r="H92" s="34"/>
      <c r="I92" s="10"/>
      <c r="J92" s="10"/>
    </row>
    <row r="93" spans="1:18" ht="12.7" customHeight="1" x14ac:dyDescent="0.2">
      <c r="A93" s="74">
        <v>38</v>
      </c>
      <c r="B93" s="74">
        <v>7</v>
      </c>
      <c r="C93" s="74" t="s">
        <v>106</v>
      </c>
      <c r="D93" s="75" t="s">
        <v>56</v>
      </c>
      <c r="E93" s="76">
        <v>44088</v>
      </c>
      <c r="F93" s="76">
        <f>+E93+4</f>
        <v>44092</v>
      </c>
      <c r="G93" s="18" t="s">
        <v>20</v>
      </c>
      <c r="H93" s="34"/>
      <c r="I93" s="10"/>
      <c r="J93" s="10"/>
    </row>
    <row r="94" spans="1:18" ht="12.7" customHeight="1" x14ac:dyDescent="0.2">
      <c r="A94" s="48">
        <v>38</v>
      </c>
      <c r="B94" s="48">
        <v>7</v>
      </c>
      <c r="C94" s="48" t="s">
        <v>38</v>
      </c>
      <c r="D94" s="72" t="s">
        <v>57</v>
      </c>
      <c r="E94" s="77">
        <v>44095</v>
      </c>
      <c r="F94" s="77">
        <v>44099</v>
      </c>
      <c r="G94" s="15" t="s">
        <v>12</v>
      </c>
      <c r="H94" s="34"/>
      <c r="I94" s="10"/>
      <c r="J94" s="10"/>
    </row>
    <row r="95" spans="1:18" ht="12.7" customHeight="1" x14ac:dyDescent="0.2">
      <c r="A95" s="74">
        <v>38</v>
      </c>
      <c r="B95" s="74">
        <v>7</v>
      </c>
      <c r="C95" s="74" t="s">
        <v>106</v>
      </c>
      <c r="D95" s="75" t="s">
        <v>120</v>
      </c>
      <c r="E95" s="76">
        <v>44088</v>
      </c>
      <c r="F95" s="76">
        <v>44216</v>
      </c>
      <c r="G95" s="18" t="s">
        <v>10</v>
      </c>
      <c r="I95" s="10"/>
      <c r="J95" s="10"/>
    </row>
    <row r="96" spans="1:18" ht="12.7" customHeight="1" x14ac:dyDescent="0.2">
      <c r="A96" s="74">
        <v>38</v>
      </c>
      <c r="B96" s="74">
        <v>7</v>
      </c>
      <c r="C96" s="74" t="s">
        <v>106</v>
      </c>
      <c r="D96" s="75" t="s">
        <v>14</v>
      </c>
      <c r="E96" s="76">
        <f>+E95</f>
        <v>44088</v>
      </c>
      <c r="F96" s="76">
        <v>43850</v>
      </c>
      <c r="G96" s="18" t="s">
        <v>10</v>
      </c>
      <c r="I96" s="10"/>
      <c r="J96" s="10"/>
    </row>
    <row r="97" spans="1:18" ht="12.7" customHeight="1" x14ac:dyDescent="0.2">
      <c r="A97" s="74">
        <v>38</v>
      </c>
      <c r="B97" s="74">
        <v>7</v>
      </c>
      <c r="C97" s="74" t="s">
        <v>106</v>
      </c>
      <c r="D97" s="75" t="s">
        <v>70</v>
      </c>
      <c r="E97" s="76">
        <f>+E95</f>
        <v>44088</v>
      </c>
      <c r="F97" s="76">
        <v>44211</v>
      </c>
      <c r="G97" s="18" t="s">
        <v>125</v>
      </c>
      <c r="I97" s="10"/>
      <c r="J97" s="10"/>
    </row>
    <row r="98" spans="1:18" ht="12.7" customHeight="1" x14ac:dyDescent="0.2">
      <c r="A98" s="74">
        <v>39</v>
      </c>
      <c r="B98" s="74">
        <v>8</v>
      </c>
      <c r="C98" s="74" t="s">
        <v>106</v>
      </c>
      <c r="D98" s="75" t="s">
        <v>59</v>
      </c>
      <c r="E98" s="76">
        <v>44095</v>
      </c>
      <c r="F98" s="76">
        <f>+E98+4</f>
        <v>44099</v>
      </c>
      <c r="G98" s="18" t="s">
        <v>20</v>
      </c>
      <c r="H98" s="34"/>
      <c r="I98" s="10"/>
      <c r="J98" s="10"/>
    </row>
    <row r="99" spans="1:18" ht="12.7" customHeight="1" x14ac:dyDescent="0.2">
      <c r="A99" s="48">
        <v>39</v>
      </c>
      <c r="B99" s="48">
        <v>8</v>
      </c>
      <c r="C99" s="48" t="s">
        <v>38</v>
      </c>
      <c r="D99" s="72" t="s">
        <v>58</v>
      </c>
      <c r="E99" s="80">
        <v>44102</v>
      </c>
      <c r="F99" s="80">
        <v>44106</v>
      </c>
      <c r="G99" s="15" t="s">
        <v>12</v>
      </c>
      <c r="H99" s="34"/>
      <c r="I99" s="10"/>
      <c r="J99" s="10"/>
    </row>
    <row r="100" spans="1:18" s="4" customFormat="1" ht="12.7" customHeight="1" x14ac:dyDescent="0.2">
      <c r="A100" s="48" t="s">
        <v>127</v>
      </c>
      <c r="B100" s="48" t="s">
        <v>112</v>
      </c>
      <c r="C100" s="48" t="s">
        <v>38</v>
      </c>
      <c r="D100" s="78" t="s">
        <v>60</v>
      </c>
      <c r="E100" s="80">
        <v>44109</v>
      </c>
      <c r="F100" s="80">
        <v>44120</v>
      </c>
      <c r="G100" s="27" t="s">
        <v>20</v>
      </c>
      <c r="H100" s="34"/>
      <c r="I100" s="10"/>
      <c r="J100" s="10"/>
      <c r="K100" s="1"/>
      <c r="L100" s="1"/>
      <c r="M100" s="2"/>
      <c r="N100" s="2"/>
      <c r="O100" s="2"/>
      <c r="P100" s="2"/>
      <c r="Q100" s="2"/>
      <c r="R100" s="2"/>
    </row>
    <row r="101" spans="1:18" ht="12.7" customHeight="1" x14ac:dyDescent="0.2">
      <c r="A101" s="48">
        <v>42</v>
      </c>
      <c r="B101" s="48">
        <v>11</v>
      </c>
      <c r="C101" s="48" t="s">
        <v>38</v>
      </c>
      <c r="D101" s="72" t="s">
        <v>61</v>
      </c>
      <c r="E101" s="80">
        <v>44116</v>
      </c>
      <c r="F101" s="80">
        <v>44123</v>
      </c>
      <c r="G101" s="15" t="s">
        <v>20</v>
      </c>
      <c r="H101" s="34"/>
      <c r="I101" s="10"/>
      <c r="J101" s="10"/>
    </row>
    <row r="102" spans="1:18" ht="12.7" customHeight="1" x14ac:dyDescent="0.2">
      <c r="A102" s="48">
        <v>43</v>
      </c>
      <c r="B102" s="48">
        <v>12</v>
      </c>
      <c r="C102" s="48" t="s">
        <v>38</v>
      </c>
      <c r="D102" s="72" t="s">
        <v>116</v>
      </c>
      <c r="E102" s="80">
        <v>44127</v>
      </c>
      <c r="F102" s="80">
        <v>44127</v>
      </c>
      <c r="G102" s="15" t="s">
        <v>20</v>
      </c>
      <c r="H102" s="34"/>
      <c r="I102" s="10"/>
      <c r="J102" s="10"/>
    </row>
    <row r="103" spans="1:18" ht="12.7" customHeight="1" x14ac:dyDescent="0.2">
      <c r="A103" s="74">
        <v>43</v>
      </c>
      <c r="B103" s="74">
        <v>12</v>
      </c>
      <c r="C103" s="74" t="s">
        <v>38</v>
      </c>
      <c r="D103" s="75" t="s">
        <v>124</v>
      </c>
      <c r="E103" s="76">
        <v>44116</v>
      </c>
      <c r="F103" s="76">
        <v>44122</v>
      </c>
      <c r="G103" s="18" t="s">
        <v>12</v>
      </c>
      <c r="H103" s="34"/>
      <c r="I103" s="10"/>
      <c r="J103" s="10"/>
    </row>
    <row r="104" spans="1:18" ht="12.7" customHeight="1" x14ac:dyDescent="0.2">
      <c r="A104" s="48">
        <v>43</v>
      </c>
      <c r="B104" s="48">
        <v>12</v>
      </c>
      <c r="C104" s="48" t="s">
        <v>38</v>
      </c>
      <c r="D104" s="49" t="s">
        <v>63</v>
      </c>
      <c r="E104" s="50">
        <v>44123</v>
      </c>
      <c r="F104" s="50">
        <f>+E104+4</f>
        <v>44127</v>
      </c>
      <c r="G104" s="15" t="s">
        <v>20</v>
      </c>
      <c r="H104" s="34"/>
      <c r="I104" s="10"/>
      <c r="J104" s="10"/>
    </row>
    <row r="105" spans="1:18" ht="12.7" customHeight="1" x14ac:dyDescent="0.2">
      <c r="A105" s="48">
        <v>43</v>
      </c>
      <c r="B105" s="48">
        <v>12</v>
      </c>
      <c r="C105" s="48" t="s">
        <v>38</v>
      </c>
      <c r="D105" s="49" t="s">
        <v>108</v>
      </c>
      <c r="E105" s="50">
        <v>44123</v>
      </c>
      <c r="F105" s="50">
        <f>+E105+4</f>
        <v>44127</v>
      </c>
      <c r="G105" s="15" t="s">
        <v>109</v>
      </c>
      <c r="H105" s="34"/>
      <c r="I105" s="10"/>
      <c r="J105" s="10"/>
    </row>
    <row r="106" spans="1:18" ht="12.7" customHeight="1" x14ac:dyDescent="0.2">
      <c r="A106" s="48">
        <v>43</v>
      </c>
      <c r="B106" s="48">
        <v>12</v>
      </c>
      <c r="C106" s="48" t="s">
        <v>38</v>
      </c>
      <c r="D106" s="49" t="s">
        <v>62</v>
      </c>
      <c r="E106" s="50">
        <v>44123</v>
      </c>
      <c r="F106" s="50">
        <v>44127</v>
      </c>
      <c r="G106" s="15" t="s">
        <v>12</v>
      </c>
      <c r="H106" s="34"/>
      <c r="I106" s="10"/>
      <c r="J106" s="10"/>
    </row>
    <row r="107" spans="1:18" ht="12.7" customHeight="1" x14ac:dyDescent="0.2">
      <c r="A107" s="74">
        <v>44</v>
      </c>
      <c r="B107" s="74">
        <v>13</v>
      </c>
      <c r="C107" s="74" t="s">
        <v>106</v>
      </c>
      <c r="D107" s="75" t="s">
        <v>64</v>
      </c>
      <c r="E107" s="76">
        <v>44130</v>
      </c>
      <c r="F107" s="76">
        <f>+E107+4</f>
        <v>44134</v>
      </c>
      <c r="G107" s="18" t="s">
        <v>20</v>
      </c>
      <c r="I107" s="10"/>
      <c r="J107" s="10"/>
    </row>
    <row r="108" spans="1:18" ht="12.7" customHeight="1" x14ac:dyDescent="0.2">
      <c r="A108" s="74">
        <v>45</v>
      </c>
      <c r="B108" s="74">
        <v>14</v>
      </c>
      <c r="C108" s="74" t="s">
        <v>107</v>
      </c>
      <c r="D108" s="75" t="s">
        <v>66</v>
      </c>
      <c r="E108" s="76">
        <v>44138</v>
      </c>
      <c r="F108" s="76">
        <f>+E108+3</f>
        <v>44141</v>
      </c>
      <c r="G108" s="18" t="s">
        <v>49</v>
      </c>
      <c r="I108" s="10"/>
      <c r="J108" s="10"/>
    </row>
    <row r="109" spans="1:18" ht="12.7" customHeight="1" x14ac:dyDescent="0.2">
      <c r="A109" s="48">
        <v>45</v>
      </c>
      <c r="B109" s="48">
        <v>14</v>
      </c>
      <c r="C109" s="48" t="s">
        <v>38</v>
      </c>
      <c r="D109" s="49" t="s">
        <v>65</v>
      </c>
      <c r="E109" s="50">
        <v>44141</v>
      </c>
      <c r="F109" s="50">
        <f>+E109</f>
        <v>44141</v>
      </c>
      <c r="G109" s="15" t="s">
        <v>10</v>
      </c>
      <c r="I109" s="10"/>
      <c r="J109" s="10"/>
    </row>
    <row r="110" spans="1:18" ht="12.7" customHeight="1" x14ac:dyDescent="0.2">
      <c r="A110" s="74">
        <v>45</v>
      </c>
      <c r="B110" s="74">
        <v>14</v>
      </c>
      <c r="C110" s="74" t="s">
        <v>106</v>
      </c>
      <c r="D110" s="75" t="s">
        <v>68</v>
      </c>
      <c r="E110" s="76">
        <v>44141</v>
      </c>
      <c r="F110" s="76">
        <v>44194</v>
      </c>
      <c r="G110" s="18" t="s">
        <v>125</v>
      </c>
      <c r="I110" s="10"/>
      <c r="J110" s="10"/>
    </row>
    <row r="111" spans="1:18" ht="12.7" customHeight="1" x14ac:dyDescent="0.2">
      <c r="A111" s="48">
        <v>47</v>
      </c>
      <c r="B111" s="48">
        <v>15</v>
      </c>
      <c r="C111" s="48" t="s">
        <v>38</v>
      </c>
      <c r="D111" s="49" t="s">
        <v>74</v>
      </c>
      <c r="E111" s="50">
        <v>44152</v>
      </c>
      <c r="F111" s="50">
        <f>+E111+3</f>
        <v>44155</v>
      </c>
      <c r="G111" s="15" t="s">
        <v>25</v>
      </c>
      <c r="I111" s="10"/>
      <c r="J111" s="10"/>
    </row>
    <row r="112" spans="1:18" ht="12.7" customHeight="1" x14ac:dyDescent="0.2">
      <c r="A112" s="48">
        <v>47</v>
      </c>
      <c r="B112" s="48">
        <v>15</v>
      </c>
      <c r="C112" s="48" t="s">
        <v>38</v>
      </c>
      <c r="D112" s="49" t="s">
        <v>73</v>
      </c>
      <c r="E112" s="50">
        <v>44152</v>
      </c>
      <c r="F112" s="50">
        <v>44155</v>
      </c>
      <c r="G112" s="15" t="s">
        <v>12</v>
      </c>
      <c r="I112" s="10"/>
      <c r="J112" s="10"/>
    </row>
    <row r="113" spans="1:10" ht="12.7" customHeight="1" x14ac:dyDescent="0.2">
      <c r="A113" s="64" t="s">
        <v>110</v>
      </c>
      <c r="B113" s="64" t="s">
        <v>111</v>
      </c>
      <c r="C113" s="64" t="s">
        <v>38</v>
      </c>
      <c r="D113" s="81" t="s">
        <v>118</v>
      </c>
      <c r="E113" s="50">
        <v>44158</v>
      </c>
      <c r="F113" s="50">
        <f>+E113+11</f>
        <v>44169</v>
      </c>
      <c r="G113" s="15" t="s">
        <v>20</v>
      </c>
      <c r="I113" s="10"/>
      <c r="J113" s="10"/>
    </row>
    <row r="114" spans="1:10" ht="12.7" customHeight="1" x14ac:dyDescent="0.2">
      <c r="A114" s="69">
        <v>48</v>
      </c>
      <c r="B114" s="69">
        <v>16</v>
      </c>
      <c r="C114" s="69" t="s">
        <v>38</v>
      </c>
      <c r="D114" s="70" t="s">
        <v>76</v>
      </c>
      <c r="E114" s="82">
        <v>44162</v>
      </c>
      <c r="F114" s="82">
        <f>+E114</f>
        <v>44162</v>
      </c>
      <c r="G114" s="27" t="s">
        <v>10</v>
      </c>
      <c r="I114" s="10"/>
      <c r="J114" s="10"/>
    </row>
    <row r="115" spans="1:10" ht="12.7" customHeight="1" x14ac:dyDescent="0.2">
      <c r="A115" s="64">
        <v>49</v>
      </c>
      <c r="B115" s="64">
        <v>17</v>
      </c>
      <c r="C115" s="64" t="s">
        <v>38</v>
      </c>
      <c r="D115" s="83" t="s">
        <v>77</v>
      </c>
      <c r="E115" s="50">
        <v>44165</v>
      </c>
      <c r="F115" s="50">
        <f>+E115+10</f>
        <v>44175</v>
      </c>
      <c r="G115" s="15" t="s">
        <v>20</v>
      </c>
      <c r="I115" s="10"/>
      <c r="J115" s="10"/>
    </row>
    <row r="116" spans="1:10" ht="12.7" customHeight="1" x14ac:dyDescent="0.2">
      <c r="A116" s="74">
        <v>50</v>
      </c>
      <c r="B116" s="74"/>
      <c r="C116" s="74" t="s">
        <v>106</v>
      </c>
      <c r="D116" s="75" t="s">
        <v>78</v>
      </c>
      <c r="E116" s="76">
        <v>44172</v>
      </c>
      <c r="F116" s="76">
        <f>+E116+4</f>
        <v>44176</v>
      </c>
      <c r="G116" s="18" t="s">
        <v>20</v>
      </c>
      <c r="I116" s="10"/>
      <c r="J116" s="10"/>
    </row>
    <row r="117" spans="1:10" ht="12.7" customHeight="1" x14ac:dyDescent="0.2">
      <c r="A117" s="64">
        <v>50</v>
      </c>
      <c r="B117" s="64"/>
      <c r="C117" s="64" t="s">
        <v>38</v>
      </c>
      <c r="D117" s="83" t="s">
        <v>80</v>
      </c>
      <c r="E117" s="50">
        <v>44176</v>
      </c>
      <c r="F117" s="50">
        <f>+E117</f>
        <v>44176</v>
      </c>
      <c r="G117" s="16" t="s">
        <v>10</v>
      </c>
      <c r="I117" s="10"/>
      <c r="J117" s="10"/>
    </row>
    <row r="118" spans="1:10" ht="12.7" customHeight="1" x14ac:dyDescent="0.2">
      <c r="A118" s="74">
        <v>51</v>
      </c>
      <c r="B118" s="74"/>
      <c r="C118" s="74" t="s">
        <v>106</v>
      </c>
      <c r="D118" s="75" t="s">
        <v>19</v>
      </c>
      <c r="E118" s="76">
        <v>44179</v>
      </c>
      <c r="F118" s="76">
        <v>44180</v>
      </c>
      <c r="G118" s="18" t="s">
        <v>20</v>
      </c>
      <c r="I118" s="10"/>
      <c r="J118" s="10"/>
    </row>
    <row r="119" spans="1:10" ht="12.7" customHeight="1" x14ac:dyDescent="0.2">
      <c r="A119" s="74">
        <v>51</v>
      </c>
      <c r="B119" s="74"/>
      <c r="C119" s="74" t="s">
        <v>106</v>
      </c>
      <c r="D119" s="75" t="s">
        <v>21</v>
      </c>
      <c r="E119" s="76">
        <v>44181</v>
      </c>
      <c r="F119" s="76">
        <v>44183</v>
      </c>
      <c r="G119" s="18" t="s">
        <v>20</v>
      </c>
      <c r="I119" s="10"/>
      <c r="J119" s="10"/>
    </row>
    <row r="120" spans="1:10" ht="12.7" customHeight="1" x14ac:dyDescent="0.2">
      <c r="A120" s="74">
        <v>53</v>
      </c>
      <c r="B120" s="74"/>
      <c r="C120" s="74" t="s">
        <v>106</v>
      </c>
      <c r="D120" s="75" t="s">
        <v>85</v>
      </c>
      <c r="E120" s="76">
        <v>44195</v>
      </c>
      <c r="F120" s="76">
        <v>44211</v>
      </c>
      <c r="G120" s="18" t="s">
        <v>125</v>
      </c>
    </row>
    <row r="121" spans="1:10" ht="12.7" customHeight="1" x14ac:dyDescent="0.2">
      <c r="A121" s="74"/>
      <c r="B121" s="74"/>
      <c r="C121" s="74" t="s">
        <v>106</v>
      </c>
      <c r="D121" s="75" t="s">
        <v>27</v>
      </c>
      <c r="E121" s="76">
        <v>44212</v>
      </c>
      <c r="F121" s="76">
        <v>44225</v>
      </c>
      <c r="G121" s="18" t="s">
        <v>125</v>
      </c>
    </row>
  </sheetData>
  <sortState ref="A6:G62">
    <sortCondition ref="E6:E62"/>
  </sortState>
  <mergeCells count="1">
    <mergeCell ref="A1:G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ignoredErrors>
    <ignoredError sqref="F42 F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3DCA9B4E3C541BBFB2564C846F326" ma:contentTypeVersion="13" ma:contentTypeDescription="Crear nuevo documento." ma:contentTypeScope="" ma:versionID="5fd203ebebd97b49cdc78f87d9fc530e">
  <xsd:schema xmlns:xsd="http://www.w3.org/2001/XMLSchema" xmlns:xs="http://www.w3.org/2001/XMLSchema" xmlns:p="http://schemas.microsoft.com/office/2006/metadata/properties" xmlns:ns3="0f280af2-9c68-48f2-b0de-94d1fc90b0e6" xmlns:ns4="e52b59f1-a65c-4ae0-a70d-7bb299584be1" targetNamespace="http://schemas.microsoft.com/office/2006/metadata/properties" ma:root="true" ma:fieldsID="0ce07b2a4535e228b4502db9fa65b43a" ns3:_="" ns4:_="">
    <xsd:import namespace="0f280af2-9c68-48f2-b0de-94d1fc90b0e6"/>
    <xsd:import namespace="e52b59f1-a65c-4ae0-a70d-7bb299584b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80af2-9c68-48f2-b0de-94d1fc90b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b59f1-a65c-4ae0-a70d-7bb299584b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6C749-8280-491B-BB98-B7F6BE98D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4A74BC-3290-4379-836B-92B64A8DD48D}">
  <ds:schemaRefs>
    <ds:schemaRef ds:uri="http://schemas.microsoft.com/office/2006/documentManagement/types"/>
    <ds:schemaRef ds:uri="e52b59f1-a65c-4ae0-a70d-7bb299584be1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0f280af2-9c68-48f2-b0de-94d1fc90b0e6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2D8A12-A598-4CBD-A5DF-59B0C5A69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80af2-9c68-48f2-b0de-94d1fc90b0e6"/>
    <ds:schemaRef ds:uri="e52b59f1-a65c-4ae0-a70d-7bb299584b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Académico</vt:lpstr>
      <vt:lpstr>Hoja2</vt:lpstr>
      <vt:lpstr>'Calendario Académico'!Área_de_impresión</vt:lpstr>
    </vt:vector>
  </TitlesOfParts>
  <Manager/>
  <Company>Casa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Botero</dc:creator>
  <cp:keywords/>
  <dc:description/>
  <cp:lastModifiedBy>Melissa Manga Quintana</cp:lastModifiedBy>
  <cp:revision/>
  <cp:lastPrinted>2020-02-10T20:12:45Z</cp:lastPrinted>
  <dcterms:created xsi:type="dcterms:W3CDTF">2009-01-13T14:15:01Z</dcterms:created>
  <dcterms:modified xsi:type="dcterms:W3CDTF">2020-07-13T21:12:39Z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0x0101008CB3DCA9B4E3C541BBFB2564C846F326</vt:lpwstr>
  </property>
</Properties>
</file>